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895" activeTab="0"/>
  </bookViews>
  <sheets>
    <sheet name="报告" sheetId="1" r:id="rId1"/>
    <sheet name="记录" sheetId="2" r:id="rId2"/>
    <sheet name="记录 (2)" sheetId="3" r:id="rId3"/>
    <sheet name="记录 (3)" sheetId="4" r:id="rId4"/>
    <sheet name="空白表" sheetId="5" r:id="rId5"/>
  </sheets>
  <definedNames/>
  <calcPr fullCalcOnLoad="1"/>
</workbook>
</file>

<file path=xl/sharedStrings.xml><?xml version="1.0" encoding="utf-8"?>
<sst xmlns="http://schemas.openxmlformats.org/spreadsheetml/2006/main" count="239" uniqueCount="151">
  <si>
    <t>试验单位</t>
  </si>
  <si>
    <t>委托单位</t>
  </si>
  <si>
    <t>工程地点</t>
  </si>
  <si>
    <t>报告日期</t>
  </si>
  <si>
    <t>监理工程师意见</t>
  </si>
  <si>
    <t>试 验 人</t>
  </si>
  <si>
    <t>复 核 人</t>
  </si>
  <si>
    <t>施工单位:</t>
  </si>
  <si>
    <t>合同号:</t>
  </si>
  <si>
    <t>监理单位:</t>
  </si>
  <si>
    <t>编  号:</t>
  </si>
  <si>
    <t>试样描述</t>
  </si>
  <si>
    <t>测点编号</t>
  </si>
  <si>
    <t>备注</t>
  </si>
  <si>
    <t>现场描述</t>
  </si>
  <si>
    <t>试验编号</t>
  </si>
  <si>
    <t>审 核 人</t>
  </si>
  <si>
    <t>依据标准</t>
  </si>
  <si>
    <t>起止桩号</t>
  </si>
  <si>
    <t>季节影响系数</t>
  </si>
  <si>
    <t>湿度影响系数</t>
  </si>
  <si>
    <t>温度影响系数</t>
  </si>
  <si>
    <t>检测车型</t>
  </si>
  <si>
    <t>测点     个数</t>
  </si>
  <si>
    <t>试验单位</t>
  </si>
  <si>
    <t>试验日期</t>
  </si>
  <si>
    <t>施工单位</t>
  </si>
  <si>
    <t>合 同 段</t>
  </si>
  <si>
    <t>取样地点</t>
  </si>
  <si>
    <t>环境条件</t>
  </si>
  <si>
    <t>使用部位</t>
  </si>
  <si>
    <t>设备名称、型号及编号</t>
  </si>
  <si>
    <t>试验车型</t>
  </si>
  <si>
    <t>车道编号</t>
  </si>
  <si>
    <t>初读数</t>
  </si>
  <si>
    <t>末读数</t>
  </si>
  <si>
    <t>回弹弯沉试验记录</t>
  </si>
  <si>
    <t>桩号</t>
  </si>
  <si>
    <t>百分表
读数
(0.01mm)</t>
  </si>
  <si>
    <t>左
轮</t>
  </si>
  <si>
    <t>右
轮</t>
  </si>
  <si>
    <t>左轮</t>
  </si>
  <si>
    <t>右轮</t>
  </si>
  <si>
    <t>遂资眉高速公路遂宁至资阳段工程项目</t>
  </si>
  <si>
    <t>/</t>
  </si>
  <si>
    <t>回弹弯沉试验报告</t>
  </si>
  <si>
    <t>后轴重</t>
  </si>
  <si>
    <t>气温( ℃)</t>
  </si>
  <si>
    <t>车道</t>
  </si>
  <si>
    <t>平均
弯沉值
0.01mm</t>
  </si>
  <si>
    <t>均方差
0.01mm</t>
  </si>
  <si>
    <t>代表
弯沉值
0.01mm</t>
  </si>
  <si>
    <t>容许
弯沉值
0.01mm</t>
  </si>
  <si>
    <t>后轴轴载(kN)</t>
  </si>
  <si>
    <t>轮胎气压(MPa)</t>
  </si>
  <si>
    <t>当量圆直径(cm)</t>
  </si>
  <si>
    <t>气温(℃)</t>
  </si>
  <si>
    <t>地表温度(℃)</t>
  </si>
  <si>
    <t>回弹
弯沉值
(0.01mm)</t>
  </si>
  <si>
    <t xml:space="preserve">     试验：                           校核：                           复核：                               监理：</t>
  </si>
  <si>
    <t>≤200</t>
  </si>
  <si>
    <t>BZZ-100型东风车</t>
  </si>
  <si>
    <t>100kN</t>
  </si>
  <si>
    <t>重庆交通建设(集团)有限责任公司</t>
  </si>
  <si>
    <t>资阳华通工程试验检测有限公司遂资眉高速公路遂宁至资阳段TJ1-10工区工地试验室</t>
  </si>
  <si>
    <t>TJ1</t>
  </si>
  <si>
    <t>室外</t>
  </si>
  <si>
    <t>超车道</t>
  </si>
  <si>
    <t>遂资眉高速公路遂宁至资阳段工程项目</t>
  </si>
  <si>
    <t>回弹弯沉试验记录</t>
  </si>
  <si>
    <t>施工单位</t>
  </si>
  <si>
    <t>重庆交通建设(集团)有限责任公司</t>
  </si>
  <si>
    <t>资阳华通工程试验检测有限公司遂资眉高速公路遂宁至资阳段TJ1-10工区工地试验室</t>
  </si>
  <si>
    <t>合 同 段</t>
  </si>
  <si>
    <t>TJ1</t>
  </si>
  <si>
    <t>试验编号</t>
  </si>
  <si>
    <t>取样地点</t>
  </si>
  <si>
    <t>环境条件</t>
  </si>
  <si>
    <t>室外</t>
  </si>
  <si>
    <t>试样描述</t>
  </si>
  <si>
    <t>依据标准</t>
  </si>
  <si>
    <t>JTG E60-2008</t>
  </si>
  <si>
    <t>使用部位</t>
  </si>
  <si>
    <t>后轴轴载(kN)</t>
  </si>
  <si>
    <t>轮胎气压(MPa)</t>
  </si>
  <si>
    <t>当量圆直径(cm)</t>
  </si>
  <si>
    <t>气温(℃)</t>
  </si>
  <si>
    <t>地表温度(℃)</t>
  </si>
  <si>
    <t>桩号</t>
  </si>
  <si>
    <t>百分表
读数
(0.01mm)</t>
  </si>
  <si>
    <t>左
轮</t>
  </si>
  <si>
    <t>右
轮</t>
  </si>
  <si>
    <t>回弹
弯沉值
(0.01mm)</t>
  </si>
  <si>
    <t>左轮</t>
  </si>
  <si>
    <t>右轮</t>
  </si>
  <si>
    <t>设备名称、型号及编号</t>
  </si>
  <si>
    <t>备注</t>
  </si>
  <si>
    <t xml:space="preserve">     试验：                           校核：                           复核：                               监理：</t>
  </si>
  <si>
    <t>行车道</t>
  </si>
  <si>
    <t>遂资眉高速公路遂宁至资阳段工程项目</t>
  </si>
  <si>
    <t>回弹弯沉试验记录</t>
  </si>
  <si>
    <t>施工单位</t>
  </si>
  <si>
    <t>重庆交通建设(集团)有限责任公司</t>
  </si>
  <si>
    <t>资阳华通工程试验检测有限公司遂资眉高速公路遂宁至资阳段TJ1-10工区工地试验室</t>
  </si>
  <si>
    <t>合 同 段</t>
  </si>
  <si>
    <t>TJ1</t>
  </si>
  <si>
    <t>试验编号</t>
  </si>
  <si>
    <t>取样地点</t>
  </si>
  <si>
    <t>环境条件</t>
  </si>
  <si>
    <t>室外</t>
  </si>
  <si>
    <t>试样描述</t>
  </si>
  <si>
    <t>依据标准</t>
  </si>
  <si>
    <t>JTG E60-2008</t>
  </si>
  <si>
    <t>使用部位</t>
  </si>
  <si>
    <t>后轴轴载(kN)</t>
  </si>
  <si>
    <t>轮胎气压(MPa)</t>
  </si>
  <si>
    <t>当量圆直径(cm)</t>
  </si>
  <si>
    <t>气温(℃)</t>
  </si>
  <si>
    <t>地表温度(℃)</t>
  </si>
  <si>
    <t>桩号</t>
  </si>
  <si>
    <t>行车道</t>
  </si>
  <si>
    <t>百分表
读数
(0.01mm)</t>
  </si>
  <si>
    <t>左
轮</t>
  </si>
  <si>
    <t>右
轮</t>
  </si>
  <si>
    <t>回弹
弯沉值
(0.01mm)</t>
  </si>
  <si>
    <t>左轮</t>
  </si>
  <si>
    <t>右轮</t>
  </si>
  <si>
    <t>设备名称、型号及编号</t>
  </si>
  <si>
    <t>备注</t>
  </si>
  <si>
    <t xml:space="preserve">     试验：                           校核：                           复核：                               监理：</t>
  </si>
  <si>
    <t>JTG E60-2008  JTG F80/1-2004</t>
  </si>
  <si>
    <t>表面平整、土质均匀、无杂物</t>
  </si>
  <si>
    <t>超车道</t>
  </si>
  <si>
    <t>行车道</t>
  </si>
  <si>
    <t>依据JTG E60-2008进行检测，所检路段弯沉满足设计要求。</t>
  </si>
  <si>
    <t>施工单位</t>
  </si>
  <si>
    <t>资阳华通工程试验检测有限公司遂资眉高速公路遂宁至资阳段TJ1-10工区工地试验室</t>
  </si>
  <si>
    <t>合 同 段</t>
  </si>
  <si>
    <t>室外</t>
  </si>
  <si>
    <t>桩号</t>
  </si>
  <si>
    <t>百分表
读数
(0.01mm)</t>
  </si>
  <si>
    <t>左
轮</t>
  </si>
  <si>
    <t>回弹
弯沉值
(0.01mm)</t>
  </si>
  <si>
    <t>左轮</t>
  </si>
  <si>
    <t>右轮</t>
  </si>
  <si>
    <t>设备名称、型号及编号</t>
  </si>
  <si>
    <t>备注</t>
  </si>
  <si>
    <t xml:space="preserve">     试验：                           校核：                           复核：                               监理：</t>
  </si>
  <si>
    <t>行车道</t>
  </si>
  <si>
    <t>名称：贝克曼梁弯沉仪 型号：WC型(5.4m)  编号：7</t>
  </si>
  <si>
    <t>重庆交通建设(集团)有限责任公司</t>
  </si>
</sst>
</file>

<file path=xl/styles.xml><?xml version="1.0" encoding="utf-8"?>
<styleSheet xmlns="http://schemas.openxmlformats.org/spreadsheetml/2006/main">
  <numFmts count="4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0.000_ "/>
    <numFmt numFmtId="188" formatCode="0.00_ "/>
    <numFmt numFmtId="189" formatCode="0.0_ "/>
    <numFmt numFmtId="190" formatCode="0_ "/>
    <numFmt numFmtId="191" formatCode="0.00000000_ "/>
    <numFmt numFmtId="192" formatCode="0.0000000_ "/>
    <numFmt numFmtId="193" formatCode="0.000000_ "/>
    <numFmt numFmtId="194" formatCode="0.00000_ "/>
    <numFmt numFmtId="195" formatCode="0.0000_ "/>
    <numFmt numFmtId="196" formatCode="[$-F800]dddd\,\ mmmm\ dd\,\ yyyy"/>
    <numFmt numFmtId="197" formatCode="&quot;GK0+&quot;mmm"/>
    <numFmt numFmtId="198" formatCode="&quot;GK0+&quot;&quot;mmm&quot;"/>
    <numFmt numFmtId="199" formatCode="&quot;GK0+&quot;&quot;###&quot;"/>
    <numFmt numFmtId="200" formatCode="&quot;GK0+&quot;###"/>
    <numFmt numFmtId="201" formatCode="&quot;GK0+&quot;000"/>
    <numFmt numFmtId="202" formatCode="[$-804]yyyy&quot;年&quot;m&quot;月&quot;d&quot;日&quot;\ dddd"/>
    <numFmt numFmtId="203" formatCode="yyyy&quot;年&quot;m&quot;月&quot;d&quot;日&quot;;@"/>
  </numFmts>
  <fonts count="11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20"/>
      <name val="宋体"/>
      <family val="0"/>
    </font>
    <font>
      <b/>
      <sz val="1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22"/>
      <name val="宋体"/>
      <family val="0"/>
    </font>
    <font>
      <u val="single"/>
      <sz val="10"/>
      <name val="宋体"/>
      <family val="0"/>
    </font>
    <font>
      <sz val="10"/>
      <color indexed="9"/>
      <name val="宋体"/>
      <family val="0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201" fontId="2" fillId="0" borderId="3" xfId="0" applyNumberFormat="1" applyFont="1" applyBorder="1" applyAlignment="1">
      <alignment horizontal="center" vertical="center" shrinkToFit="1"/>
    </xf>
    <xf numFmtId="201" fontId="2" fillId="0" borderId="4" xfId="0" applyNumberFormat="1" applyFont="1" applyBorder="1" applyAlignment="1">
      <alignment horizontal="center" vertical="center" shrinkToFit="1"/>
    </xf>
    <xf numFmtId="0" fontId="10" fillId="0" borderId="3" xfId="0" applyFont="1" applyBorder="1" applyAlignment="1">
      <alignment horizontal="center" vertical="center" shrinkToFit="1"/>
    </xf>
    <xf numFmtId="201" fontId="10" fillId="0" borderId="3" xfId="0" applyNumberFormat="1" applyFont="1" applyBorder="1" applyAlignment="1">
      <alignment horizontal="center" vertical="center" shrinkToFit="1"/>
    </xf>
    <xf numFmtId="0" fontId="10" fillId="0" borderId="5" xfId="0" applyFont="1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 shrinkToFit="1"/>
    </xf>
    <xf numFmtId="0" fontId="10" fillId="0" borderId="2" xfId="0" applyFont="1" applyBorder="1" applyAlignment="1">
      <alignment horizontal="center" vertical="center" shrinkToFit="1"/>
    </xf>
    <xf numFmtId="187" fontId="0" fillId="0" borderId="0" xfId="0" applyNumberFormat="1" applyFont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6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9" fillId="0" borderId="9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203" fontId="2" fillId="0" borderId="3" xfId="0" applyNumberFormat="1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187" fontId="2" fillId="0" borderId="3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shrinkToFit="1"/>
    </xf>
    <xf numFmtId="0" fontId="2" fillId="0" borderId="16" xfId="0" applyFont="1" applyBorder="1" applyAlignment="1">
      <alignment horizontal="right" vertical="center" shrinkToFit="1"/>
    </xf>
    <xf numFmtId="0" fontId="2" fillId="0" borderId="15" xfId="0" applyFont="1" applyBorder="1" applyAlignment="1">
      <alignment horizontal="left" vertical="center" shrinkToFit="1"/>
    </xf>
    <xf numFmtId="0" fontId="2" fillId="0" borderId="17" xfId="0" applyFont="1" applyBorder="1" applyAlignment="1">
      <alignment horizontal="left" vertical="center" shrinkToFit="1"/>
    </xf>
    <xf numFmtId="0" fontId="2" fillId="0" borderId="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90" fontId="2" fillId="0" borderId="3" xfId="0" applyNumberFormat="1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left" vertical="center" shrinkToFit="1"/>
    </xf>
    <xf numFmtId="196" fontId="2" fillId="0" borderId="9" xfId="0" applyNumberFormat="1" applyFont="1" applyBorder="1" applyAlignment="1">
      <alignment horizontal="center" vertical="center" shrinkToFit="1"/>
    </xf>
    <xf numFmtId="196" fontId="2" fillId="0" borderId="10" xfId="0" applyNumberFormat="1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3" xfId="0" applyFont="1" applyBorder="1" applyAlignment="1">
      <alignment horizontal="center" vertical="center" wrapText="1" shrinkToFit="1"/>
    </xf>
    <xf numFmtId="0" fontId="2" fillId="0" borderId="14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 shrinkToFit="1"/>
    </xf>
    <xf numFmtId="0" fontId="10" fillId="0" borderId="3" xfId="0" applyFont="1" applyBorder="1" applyAlignment="1">
      <alignment horizontal="center" vertical="center" shrinkToFit="1"/>
    </xf>
    <xf numFmtId="0" fontId="10" fillId="0" borderId="4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left" vertical="center" shrinkToFit="1"/>
    </xf>
    <xf numFmtId="0" fontId="2" fillId="0" borderId="20" xfId="0" applyFont="1" applyBorder="1" applyAlignment="1">
      <alignment horizontal="left" vertical="center" shrinkToFit="1"/>
    </xf>
    <xf numFmtId="0" fontId="10" fillId="0" borderId="5" xfId="0" applyFont="1" applyBorder="1" applyAlignment="1">
      <alignment horizontal="center" vertical="center" shrinkToFit="1"/>
    </xf>
    <xf numFmtId="0" fontId="10" fillId="0" borderId="18" xfId="0" applyFont="1" applyBorder="1" applyAlignment="1">
      <alignment horizontal="center" vertical="center" shrinkToFit="1"/>
    </xf>
    <xf numFmtId="196" fontId="10" fillId="0" borderId="9" xfId="0" applyNumberFormat="1" applyFont="1" applyBorder="1" applyAlignment="1">
      <alignment horizontal="center" vertical="center" shrinkToFit="1"/>
    </xf>
    <xf numFmtId="196" fontId="10" fillId="0" borderId="10" xfId="0" applyNumberFormat="1" applyFont="1" applyBorder="1" applyAlignment="1">
      <alignment horizontal="center" vertical="center" shrinkToFit="1"/>
    </xf>
    <xf numFmtId="0" fontId="10" fillId="0" borderId="9" xfId="0" applyFont="1" applyBorder="1" applyAlignment="1">
      <alignment horizontal="center" vertical="center" shrinkToFi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14</xdr:row>
      <xdr:rowOff>0</xdr:rowOff>
    </xdr:from>
    <xdr:to>
      <xdr:col>30</xdr:col>
      <xdr:colOff>0</xdr:colOff>
      <xdr:row>27</xdr:row>
      <xdr:rowOff>295275</xdr:rowOff>
    </xdr:to>
    <xdr:sp>
      <xdr:nvSpPr>
        <xdr:cNvPr id="1" name="Line 1"/>
        <xdr:cNvSpPr>
          <a:spLocks/>
        </xdr:cNvSpPr>
      </xdr:nvSpPr>
      <xdr:spPr>
        <a:xfrm flipV="1">
          <a:off x="19050" y="3990975"/>
          <a:ext cx="5981700" cy="425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2"/>
  <sheetViews>
    <sheetView tabSelected="1" workbookViewId="0" topLeftCell="A1">
      <selection activeCell="M36" sqref="M36"/>
    </sheetView>
  </sheetViews>
  <sheetFormatPr defaultColWidth="9.00390625" defaultRowHeight="14.25"/>
  <cols>
    <col min="1" max="30" width="2.625" style="3" customWidth="1"/>
    <col min="31" max="16384" width="9.00390625" style="3" customWidth="1"/>
  </cols>
  <sheetData>
    <row r="1" spans="1:30" ht="25.5">
      <c r="A1" s="37" t="s">
        <v>43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</row>
    <row r="2" spans="1:30" ht="14.25">
      <c r="A2" s="24" t="s">
        <v>7</v>
      </c>
      <c r="B2" s="24"/>
      <c r="C2" s="24"/>
      <c r="D2" s="24"/>
      <c r="E2" s="24"/>
      <c r="F2" s="48"/>
      <c r="G2" s="48"/>
      <c r="H2" s="48"/>
      <c r="I2" s="48"/>
      <c r="J2" s="48"/>
      <c r="K2" s="48"/>
      <c r="L2" s="48"/>
      <c r="M2" s="48"/>
      <c r="N2" s="48"/>
      <c r="O2" s="48"/>
      <c r="P2" s="24" t="s">
        <v>8</v>
      </c>
      <c r="Q2" s="24"/>
      <c r="R2" s="24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1"/>
    </row>
    <row r="3" spans="1:30" ht="14.25">
      <c r="A3" s="24" t="s">
        <v>9</v>
      </c>
      <c r="B3" s="24"/>
      <c r="C3" s="24"/>
      <c r="D3" s="24"/>
      <c r="E3" s="24"/>
      <c r="F3" s="49"/>
      <c r="G3" s="49"/>
      <c r="H3" s="49"/>
      <c r="I3" s="49"/>
      <c r="J3" s="49"/>
      <c r="K3" s="49"/>
      <c r="L3" s="49"/>
      <c r="M3" s="49"/>
      <c r="N3" s="49"/>
      <c r="O3" s="49"/>
      <c r="P3" s="24" t="s">
        <v>10</v>
      </c>
      <c r="Q3" s="24"/>
      <c r="R3" s="24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1"/>
    </row>
    <row r="4" spans="1:30" ht="23.25" customHeight="1">
      <c r="A4" s="39" t="s">
        <v>45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</row>
    <row r="5" spans="1:30" s="1" customFormat="1" ht="9" customHeight="1" thickBot="1">
      <c r="A5" s="47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</row>
    <row r="6" spans="1:30" ht="36" customHeight="1">
      <c r="A6" s="40" t="s">
        <v>1</v>
      </c>
      <c r="B6" s="41"/>
      <c r="C6" s="41"/>
      <c r="D6" s="41"/>
      <c r="E6" s="41"/>
      <c r="F6" s="41"/>
      <c r="G6" s="41" t="str">
        <f>'记录'!D4</f>
        <v>重庆交通建设(集团)有限责任公司</v>
      </c>
      <c r="H6" s="41"/>
      <c r="I6" s="41"/>
      <c r="J6" s="41"/>
      <c r="K6" s="41"/>
      <c r="L6" s="41"/>
      <c r="M6" s="41"/>
      <c r="N6" s="41"/>
      <c r="O6" s="41"/>
      <c r="P6" s="41" t="s">
        <v>0</v>
      </c>
      <c r="Q6" s="41"/>
      <c r="R6" s="41"/>
      <c r="S6" s="41"/>
      <c r="T6" s="41"/>
      <c r="U6" s="31" t="str">
        <f>'记录'!N4</f>
        <v>资阳华通工程试验检测有限公司遂资眉高速公路遂宁至资阳段TJ1-10工区工地试验室</v>
      </c>
      <c r="V6" s="32"/>
      <c r="W6" s="32"/>
      <c r="X6" s="32"/>
      <c r="Y6" s="32"/>
      <c r="Z6" s="32"/>
      <c r="AA6" s="32"/>
      <c r="AB6" s="32"/>
      <c r="AC6" s="32"/>
      <c r="AD6" s="33"/>
    </row>
    <row r="7" spans="1:30" ht="21.75" customHeight="1">
      <c r="A7" s="36" t="s">
        <v>2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 t="s">
        <v>15</v>
      </c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5"/>
    </row>
    <row r="8" spans="1:30" ht="21.75" customHeight="1">
      <c r="A8" s="36" t="s">
        <v>14</v>
      </c>
      <c r="B8" s="34"/>
      <c r="C8" s="34"/>
      <c r="D8" s="34"/>
      <c r="E8" s="34"/>
      <c r="F8" s="34"/>
      <c r="G8" s="34" t="str">
        <f>'记录'!D7</f>
        <v>表面平整、土质均匀、无杂物</v>
      </c>
      <c r="H8" s="34"/>
      <c r="I8" s="34"/>
      <c r="J8" s="34"/>
      <c r="K8" s="34"/>
      <c r="L8" s="34"/>
      <c r="M8" s="34"/>
      <c r="N8" s="34"/>
      <c r="O8" s="34"/>
      <c r="P8" s="34" t="s">
        <v>5</v>
      </c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5"/>
    </row>
    <row r="9" spans="1:30" ht="21.75" customHeight="1">
      <c r="A9" s="36" t="s">
        <v>3</v>
      </c>
      <c r="B9" s="34"/>
      <c r="C9" s="34"/>
      <c r="D9" s="34"/>
      <c r="E9" s="34"/>
      <c r="F9" s="34"/>
      <c r="G9" s="43">
        <f>'记录'!N8</f>
        <v>0</v>
      </c>
      <c r="H9" s="43"/>
      <c r="I9" s="43"/>
      <c r="J9" s="43"/>
      <c r="K9" s="43"/>
      <c r="L9" s="43"/>
      <c r="M9" s="43"/>
      <c r="N9" s="43"/>
      <c r="O9" s="43"/>
      <c r="P9" s="34" t="s">
        <v>6</v>
      </c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5"/>
    </row>
    <row r="10" spans="1:30" ht="21.75" customHeight="1" thickBot="1">
      <c r="A10" s="27" t="s">
        <v>17</v>
      </c>
      <c r="B10" s="28"/>
      <c r="C10" s="28"/>
      <c r="D10" s="28"/>
      <c r="E10" s="28"/>
      <c r="F10" s="28"/>
      <c r="G10" s="28" t="str">
        <f>'记录'!N7</f>
        <v>JTG E60-2008  JTG F80/1-2004</v>
      </c>
      <c r="H10" s="28"/>
      <c r="I10" s="28"/>
      <c r="J10" s="28"/>
      <c r="K10" s="28"/>
      <c r="L10" s="28"/>
      <c r="M10" s="28"/>
      <c r="N10" s="28"/>
      <c r="O10" s="28"/>
      <c r="P10" s="28" t="s">
        <v>16</v>
      </c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44"/>
    </row>
    <row r="11" s="1" customFormat="1" ht="11.25" customHeight="1" thickBot="1"/>
    <row r="12" spans="1:30" ht="24.75" customHeight="1">
      <c r="A12" s="51" t="s">
        <v>22</v>
      </c>
      <c r="B12" s="52"/>
      <c r="C12" s="52"/>
      <c r="D12" s="52"/>
      <c r="E12" s="52" t="s">
        <v>61</v>
      </c>
      <c r="F12" s="52"/>
      <c r="G12" s="52"/>
      <c r="H12" s="52"/>
      <c r="I12" s="52"/>
      <c r="J12" s="52"/>
      <c r="K12" s="52" t="s">
        <v>46</v>
      </c>
      <c r="L12" s="52"/>
      <c r="M12" s="52"/>
      <c r="N12" s="52"/>
      <c r="O12" s="52" t="s">
        <v>62</v>
      </c>
      <c r="P12" s="52"/>
      <c r="Q12" s="52"/>
      <c r="R12" s="52"/>
      <c r="S12" s="52"/>
      <c r="T12" s="52"/>
      <c r="U12" s="52" t="s">
        <v>47</v>
      </c>
      <c r="V12" s="52"/>
      <c r="W12" s="52"/>
      <c r="X12" s="52"/>
      <c r="Y12" s="52">
        <v>18</v>
      </c>
      <c r="Z12" s="52"/>
      <c r="AA12" s="52"/>
      <c r="AB12" s="52"/>
      <c r="AC12" s="52"/>
      <c r="AD12" s="53"/>
    </row>
    <row r="13" spans="1:30" ht="45" customHeight="1">
      <c r="A13" s="29" t="s">
        <v>18</v>
      </c>
      <c r="B13" s="30"/>
      <c r="C13" s="30"/>
      <c r="D13" s="30"/>
      <c r="E13" s="30"/>
      <c r="F13" s="30"/>
      <c r="G13" s="30"/>
      <c r="H13" s="30" t="s">
        <v>48</v>
      </c>
      <c r="I13" s="30"/>
      <c r="J13" s="30"/>
      <c r="K13" s="30" t="s">
        <v>23</v>
      </c>
      <c r="L13" s="30"/>
      <c r="M13" s="30" t="s">
        <v>49</v>
      </c>
      <c r="N13" s="30"/>
      <c r="O13" s="30"/>
      <c r="P13" s="30" t="s">
        <v>50</v>
      </c>
      <c r="Q13" s="30"/>
      <c r="R13" s="30"/>
      <c r="S13" s="30" t="s">
        <v>19</v>
      </c>
      <c r="T13" s="30"/>
      <c r="U13" s="30" t="s">
        <v>20</v>
      </c>
      <c r="V13" s="30"/>
      <c r="W13" s="30" t="s">
        <v>21</v>
      </c>
      <c r="X13" s="30"/>
      <c r="Y13" s="30" t="s">
        <v>51</v>
      </c>
      <c r="Z13" s="30"/>
      <c r="AA13" s="30"/>
      <c r="AB13" s="30" t="s">
        <v>52</v>
      </c>
      <c r="AC13" s="30"/>
      <c r="AD13" s="50"/>
    </row>
    <row r="14" spans="1:30" ht="24" customHeight="1">
      <c r="A14" s="29">
        <f>'记录'!D6</f>
        <v>0</v>
      </c>
      <c r="B14" s="30"/>
      <c r="C14" s="30"/>
      <c r="D14" s="30"/>
      <c r="E14" s="30"/>
      <c r="F14" s="30"/>
      <c r="G14" s="30"/>
      <c r="H14" s="30">
        <v>2</v>
      </c>
      <c r="I14" s="30"/>
      <c r="J14" s="30"/>
      <c r="K14" s="30">
        <f>COUNT('记录'!E18:T19,'记录 (2)'!E18:T19,'记录 (3)'!E18:T19)</f>
        <v>76</v>
      </c>
      <c r="L14" s="30"/>
      <c r="M14" s="30">
        <f>ROUND(AVERAGE('记录'!E18:T19,'记录 (2)'!E18:T19,'记录 (3)'!E18:T19),0)</f>
        <v>121</v>
      </c>
      <c r="N14" s="30"/>
      <c r="O14" s="30"/>
      <c r="P14" s="45">
        <f>STDEVP('记录'!E18:T19,'记录 (2)'!E18:T19,'记录 (3)'!E18:T19)</f>
        <v>27.56733132228593</v>
      </c>
      <c r="Q14" s="45"/>
      <c r="R14" s="45"/>
      <c r="S14" s="30" t="s">
        <v>44</v>
      </c>
      <c r="T14" s="30"/>
      <c r="U14" s="30" t="s">
        <v>44</v>
      </c>
      <c r="V14" s="30"/>
      <c r="W14" s="30" t="s">
        <v>44</v>
      </c>
      <c r="X14" s="30"/>
      <c r="Y14" s="54">
        <f>M14+1.645*P14</f>
        <v>166.34826002516036</v>
      </c>
      <c r="Z14" s="54"/>
      <c r="AA14" s="54"/>
      <c r="AB14" s="30" t="s">
        <v>60</v>
      </c>
      <c r="AC14" s="30"/>
      <c r="AD14" s="50"/>
    </row>
    <row r="15" spans="1:30" ht="24" customHeight="1">
      <c r="A15" s="29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50"/>
    </row>
    <row r="16" spans="1:30" ht="24" customHeight="1">
      <c r="A16" s="29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50"/>
    </row>
    <row r="17" spans="1:30" ht="24" customHeight="1">
      <c r="A17" s="29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50"/>
    </row>
    <row r="18" spans="1:30" ht="24" customHeight="1">
      <c r="A18" s="29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50"/>
    </row>
    <row r="19" spans="1:30" ht="24" customHeight="1">
      <c r="A19" s="29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50"/>
    </row>
    <row r="20" spans="1:30" ht="24" customHeight="1">
      <c r="A20" s="29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50"/>
    </row>
    <row r="21" spans="1:30" ht="24" customHeight="1">
      <c r="A21" s="29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50"/>
    </row>
    <row r="22" spans="1:30" ht="24" customHeight="1">
      <c r="A22" s="29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50"/>
    </row>
    <row r="23" spans="1:30" ht="24" customHeight="1">
      <c r="A23" s="29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50"/>
    </row>
    <row r="24" spans="1:30" ht="24" customHeight="1">
      <c r="A24" s="29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50"/>
    </row>
    <row r="25" spans="1:30" ht="24" customHeight="1">
      <c r="A25" s="29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50"/>
    </row>
    <row r="26" spans="1:30" ht="24" customHeight="1">
      <c r="A26" s="29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50"/>
    </row>
    <row r="27" spans="1:30" ht="24" customHeight="1">
      <c r="A27" s="29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50"/>
    </row>
    <row r="28" spans="1:30" ht="24" customHeight="1">
      <c r="A28" s="29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50"/>
    </row>
    <row r="29" spans="1:30" ht="37.5" customHeight="1">
      <c r="A29" s="36" t="s">
        <v>13</v>
      </c>
      <c r="B29" s="34"/>
      <c r="C29" s="34"/>
      <c r="D29" s="34"/>
      <c r="E29" s="34"/>
      <c r="F29" s="34"/>
      <c r="G29" s="34"/>
      <c r="H29" s="34"/>
      <c r="I29" s="34" t="s">
        <v>134</v>
      </c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5"/>
    </row>
    <row r="30" spans="1:30" ht="30" customHeight="1" thickBot="1">
      <c r="A30" s="27" t="s">
        <v>4</v>
      </c>
      <c r="B30" s="28"/>
      <c r="C30" s="28"/>
      <c r="D30" s="28"/>
      <c r="E30" s="28"/>
      <c r="F30" s="28"/>
      <c r="G30" s="28"/>
      <c r="H30" s="28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6"/>
    </row>
    <row r="31" spans="1:30" s="1" customFormat="1" ht="1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46"/>
      <c r="V31" s="46"/>
      <c r="W31" s="46"/>
      <c r="X31" s="46"/>
      <c r="Y31" s="46"/>
      <c r="Z31" s="46"/>
      <c r="AA31" s="46"/>
      <c r="AB31" s="46"/>
      <c r="AC31" s="46"/>
      <c r="AD31" s="46"/>
    </row>
    <row r="32" spans="1:30" ht="28.5" customHeight="1" hidden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</row>
  </sheetData>
  <mergeCells count="202">
    <mergeCell ref="AB28:AD28"/>
    <mergeCell ref="S28:T28"/>
    <mergeCell ref="U28:V28"/>
    <mergeCell ref="W28:X28"/>
    <mergeCell ref="Y28:AA28"/>
    <mergeCell ref="W27:X27"/>
    <mergeCell ref="Y27:AA27"/>
    <mergeCell ref="AB27:AD27"/>
    <mergeCell ref="S26:T26"/>
    <mergeCell ref="U26:V26"/>
    <mergeCell ref="W26:X26"/>
    <mergeCell ref="Y26:AA26"/>
    <mergeCell ref="AB26:AD26"/>
    <mergeCell ref="A27:G27"/>
    <mergeCell ref="H27:J27"/>
    <mergeCell ref="S27:T27"/>
    <mergeCell ref="U27:V27"/>
    <mergeCell ref="A25:G25"/>
    <mergeCell ref="H25:J25"/>
    <mergeCell ref="M25:O25"/>
    <mergeCell ref="S25:T25"/>
    <mergeCell ref="U25:V25"/>
    <mergeCell ref="W25:X25"/>
    <mergeCell ref="Y25:AA25"/>
    <mergeCell ref="AB25:AD25"/>
    <mergeCell ref="H24:J24"/>
    <mergeCell ref="S24:T24"/>
    <mergeCell ref="U24:V24"/>
    <mergeCell ref="W24:X24"/>
    <mergeCell ref="Y24:AA24"/>
    <mergeCell ref="AB24:AD24"/>
    <mergeCell ref="U23:V23"/>
    <mergeCell ref="W23:X23"/>
    <mergeCell ref="Y23:AA23"/>
    <mergeCell ref="AB23:AD23"/>
    <mergeCell ref="H23:J23"/>
    <mergeCell ref="K23:L23"/>
    <mergeCell ref="M23:O23"/>
    <mergeCell ref="S23:T23"/>
    <mergeCell ref="P23:R23"/>
    <mergeCell ref="Y21:AA21"/>
    <mergeCell ref="AB21:AD21"/>
    <mergeCell ref="A22:G22"/>
    <mergeCell ref="H22:J22"/>
    <mergeCell ref="S22:T22"/>
    <mergeCell ref="U22:V22"/>
    <mergeCell ref="W22:X22"/>
    <mergeCell ref="Y22:AA22"/>
    <mergeCell ref="AB22:AD22"/>
    <mergeCell ref="H21:J21"/>
    <mergeCell ref="S21:T21"/>
    <mergeCell ref="U21:V21"/>
    <mergeCell ref="W21:X21"/>
    <mergeCell ref="AB19:AD19"/>
    <mergeCell ref="W20:X20"/>
    <mergeCell ref="Y20:AA20"/>
    <mergeCell ref="AB20:AD20"/>
    <mergeCell ref="S19:T19"/>
    <mergeCell ref="U19:V19"/>
    <mergeCell ref="W19:X19"/>
    <mergeCell ref="A20:G20"/>
    <mergeCell ref="H20:J20"/>
    <mergeCell ref="S20:T20"/>
    <mergeCell ref="U20:V20"/>
    <mergeCell ref="Y19:AA19"/>
    <mergeCell ref="Y17:AA17"/>
    <mergeCell ref="AB17:AD17"/>
    <mergeCell ref="A18:G18"/>
    <mergeCell ref="H18:J18"/>
    <mergeCell ref="S18:T18"/>
    <mergeCell ref="U18:V18"/>
    <mergeCell ref="W18:X18"/>
    <mergeCell ref="Y18:AA18"/>
    <mergeCell ref="AB18:AD18"/>
    <mergeCell ref="S17:T17"/>
    <mergeCell ref="U17:V17"/>
    <mergeCell ref="W17:X17"/>
    <mergeCell ref="K17:L17"/>
    <mergeCell ref="M17:O17"/>
    <mergeCell ref="P17:R17"/>
    <mergeCell ref="AB15:AD15"/>
    <mergeCell ref="A16:G16"/>
    <mergeCell ref="H16:J16"/>
    <mergeCell ref="S16:T16"/>
    <mergeCell ref="U16:V16"/>
    <mergeCell ref="W16:X16"/>
    <mergeCell ref="Y16:AA16"/>
    <mergeCell ref="AB16:AD16"/>
    <mergeCell ref="S15:T15"/>
    <mergeCell ref="U15:V15"/>
    <mergeCell ref="W15:X15"/>
    <mergeCell ref="Y15:AA15"/>
    <mergeCell ref="S14:T14"/>
    <mergeCell ref="U14:V14"/>
    <mergeCell ref="W14:X14"/>
    <mergeCell ref="Y14:AA14"/>
    <mergeCell ref="AB14:AD14"/>
    <mergeCell ref="A12:D12"/>
    <mergeCell ref="E12:J12"/>
    <mergeCell ref="Y12:AD12"/>
    <mergeCell ref="U12:X12"/>
    <mergeCell ref="K12:N12"/>
    <mergeCell ref="O12:T12"/>
    <mergeCell ref="AB13:AD13"/>
    <mergeCell ref="Y13:AA13"/>
    <mergeCell ref="P13:R13"/>
    <mergeCell ref="A5:AD5"/>
    <mergeCell ref="F2:O2"/>
    <mergeCell ref="F3:O3"/>
    <mergeCell ref="K27:L27"/>
    <mergeCell ref="M27:O27"/>
    <mergeCell ref="P27:R27"/>
    <mergeCell ref="P25:R25"/>
    <mergeCell ref="K24:L24"/>
    <mergeCell ref="M26:O26"/>
    <mergeCell ref="P26:R26"/>
    <mergeCell ref="K22:L22"/>
    <mergeCell ref="M22:O22"/>
    <mergeCell ref="P22:R22"/>
    <mergeCell ref="M19:O19"/>
    <mergeCell ref="P19:R19"/>
    <mergeCell ref="K19:L19"/>
    <mergeCell ref="K20:L20"/>
    <mergeCell ref="M20:O20"/>
    <mergeCell ref="P20:R20"/>
    <mergeCell ref="K21:L21"/>
    <mergeCell ref="P21:R21"/>
    <mergeCell ref="K18:L18"/>
    <mergeCell ref="M18:O18"/>
    <mergeCell ref="P18:R18"/>
    <mergeCell ref="P16:R16"/>
    <mergeCell ref="A29:H29"/>
    <mergeCell ref="U31:AD31"/>
    <mergeCell ref="I29:AD29"/>
    <mergeCell ref="A26:G26"/>
    <mergeCell ref="H26:J26"/>
    <mergeCell ref="A28:G28"/>
    <mergeCell ref="H28:J28"/>
    <mergeCell ref="M28:O28"/>
    <mergeCell ref="M21:O21"/>
    <mergeCell ref="P28:R28"/>
    <mergeCell ref="K26:L26"/>
    <mergeCell ref="K28:L28"/>
    <mergeCell ref="M24:O24"/>
    <mergeCell ref="P24:R24"/>
    <mergeCell ref="K25:L25"/>
    <mergeCell ref="A21:G21"/>
    <mergeCell ref="A19:G19"/>
    <mergeCell ref="H19:J19"/>
    <mergeCell ref="K13:L13"/>
    <mergeCell ref="A14:G14"/>
    <mergeCell ref="H14:J14"/>
    <mergeCell ref="K14:L14"/>
    <mergeCell ref="A15:G15"/>
    <mergeCell ref="H15:J15"/>
    <mergeCell ref="H17:J17"/>
    <mergeCell ref="M13:O13"/>
    <mergeCell ref="H13:J13"/>
    <mergeCell ref="A13:G13"/>
    <mergeCell ref="K16:L16"/>
    <mergeCell ref="M16:O16"/>
    <mergeCell ref="M14:O14"/>
    <mergeCell ref="P14:R14"/>
    <mergeCell ref="K15:L15"/>
    <mergeCell ref="M15:O15"/>
    <mergeCell ref="P15:R15"/>
    <mergeCell ref="S13:T13"/>
    <mergeCell ref="U13:V13"/>
    <mergeCell ref="W13:X13"/>
    <mergeCell ref="U8:AD8"/>
    <mergeCell ref="U9:AD9"/>
    <mergeCell ref="P8:T8"/>
    <mergeCell ref="P9:T9"/>
    <mergeCell ref="P10:T10"/>
    <mergeCell ref="U10:AD10"/>
    <mergeCell ref="G7:O7"/>
    <mergeCell ref="A8:F8"/>
    <mergeCell ref="A9:F9"/>
    <mergeCell ref="A10:F10"/>
    <mergeCell ref="G10:O10"/>
    <mergeCell ref="G8:O8"/>
    <mergeCell ref="G9:O9"/>
    <mergeCell ref="A1:AD1"/>
    <mergeCell ref="A2:E2"/>
    <mergeCell ref="A4:AD4"/>
    <mergeCell ref="A6:F6"/>
    <mergeCell ref="S2:AC2"/>
    <mergeCell ref="S3:AC3"/>
    <mergeCell ref="A3:E3"/>
    <mergeCell ref="P2:R2"/>
    <mergeCell ref="P6:T6"/>
    <mergeCell ref="G6:O6"/>
    <mergeCell ref="P3:R3"/>
    <mergeCell ref="I30:AD30"/>
    <mergeCell ref="A30:H30"/>
    <mergeCell ref="A17:G17"/>
    <mergeCell ref="A23:G23"/>
    <mergeCell ref="A24:G24"/>
    <mergeCell ref="U6:AD6"/>
    <mergeCell ref="U7:AD7"/>
    <mergeCell ref="A7:F7"/>
    <mergeCell ref="P7:T7"/>
  </mergeCells>
  <printOptions/>
  <pageMargins left="0.7874015748031497" right="0.5905511811023623" top="0.7874015748031497" bottom="0.5905511811023623" header="0.5118110236220472" footer="0.3937007874015748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0"/>
  <sheetViews>
    <sheetView workbookViewId="0" topLeftCell="A1">
      <selection activeCell="J18" sqref="J18"/>
    </sheetView>
  </sheetViews>
  <sheetFormatPr defaultColWidth="9.00390625" defaultRowHeight="18" customHeight="1"/>
  <cols>
    <col min="1" max="1" width="6.50390625" style="3" customWidth="1"/>
    <col min="2" max="3" width="3.25390625" style="3" customWidth="1"/>
    <col min="4" max="20" width="6.50390625" style="3" customWidth="1"/>
    <col min="21" max="16384" width="9.00390625" style="3" customWidth="1"/>
  </cols>
  <sheetData>
    <row r="1" spans="1:20" ht="27">
      <c r="A1" s="65" t="s">
        <v>43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</row>
    <row r="2" spans="1:20" ht="22.5">
      <c r="A2" s="39" t="s">
        <v>36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</row>
    <row r="3" spans="1:20" s="1" customFormat="1" ht="12.75" thickBot="1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</row>
    <row r="4" spans="1:20" ht="30" customHeight="1">
      <c r="A4" s="62" t="s">
        <v>26</v>
      </c>
      <c r="B4" s="63"/>
      <c r="C4" s="64"/>
      <c r="D4" s="41" t="s">
        <v>63</v>
      </c>
      <c r="E4" s="41"/>
      <c r="F4" s="41"/>
      <c r="G4" s="41"/>
      <c r="H4" s="41"/>
      <c r="I4" s="41"/>
      <c r="J4" s="41"/>
      <c r="K4" s="41"/>
      <c r="L4" s="64" t="s">
        <v>24</v>
      </c>
      <c r="M4" s="64"/>
      <c r="N4" s="31" t="s">
        <v>64</v>
      </c>
      <c r="O4" s="32"/>
      <c r="P4" s="32"/>
      <c r="Q4" s="32"/>
      <c r="R4" s="32"/>
      <c r="S4" s="32"/>
      <c r="T4" s="33"/>
    </row>
    <row r="5" spans="1:20" ht="21" customHeight="1">
      <c r="A5" s="55" t="s">
        <v>27</v>
      </c>
      <c r="B5" s="19"/>
      <c r="C5" s="20"/>
      <c r="D5" s="34" t="s">
        <v>65</v>
      </c>
      <c r="E5" s="34"/>
      <c r="F5" s="34"/>
      <c r="G5" s="34"/>
      <c r="H5" s="34"/>
      <c r="I5" s="34"/>
      <c r="J5" s="34"/>
      <c r="K5" s="34"/>
      <c r="L5" s="20" t="s">
        <v>15</v>
      </c>
      <c r="M5" s="20"/>
      <c r="N5" s="34"/>
      <c r="O5" s="34"/>
      <c r="P5" s="34"/>
      <c r="Q5" s="34"/>
      <c r="R5" s="34"/>
      <c r="S5" s="34"/>
      <c r="T5" s="35"/>
    </row>
    <row r="6" spans="1:20" ht="18" customHeight="1">
      <c r="A6" s="55" t="s">
        <v>28</v>
      </c>
      <c r="B6" s="19"/>
      <c r="C6" s="20"/>
      <c r="D6" s="34"/>
      <c r="E6" s="34"/>
      <c r="F6" s="34"/>
      <c r="G6" s="34"/>
      <c r="H6" s="34"/>
      <c r="I6" s="34"/>
      <c r="J6" s="34"/>
      <c r="K6" s="34"/>
      <c r="L6" s="20" t="s">
        <v>29</v>
      </c>
      <c r="M6" s="20"/>
      <c r="N6" s="34" t="s">
        <v>66</v>
      </c>
      <c r="O6" s="34"/>
      <c r="P6" s="34"/>
      <c r="Q6" s="34"/>
      <c r="R6" s="34"/>
      <c r="S6" s="34"/>
      <c r="T6" s="35"/>
    </row>
    <row r="7" spans="1:20" ht="18" customHeight="1">
      <c r="A7" s="55" t="s">
        <v>11</v>
      </c>
      <c r="B7" s="19"/>
      <c r="C7" s="20"/>
      <c r="D7" s="34" t="s">
        <v>131</v>
      </c>
      <c r="E7" s="34"/>
      <c r="F7" s="34"/>
      <c r="G7" s="34"/>
      <c r="H7" s="34"/>
      <c r="I7" s="34"/>
      <c r="J7" s="34"/>
      <c r="K7" s="34"/>
      <c r="L7" s="20" t="s">
        <v>17</v>
      </c>
      <c r="M7" s="20"/>
      <c r="N7" s="34" t="s">
        <v>130</v>
      </c>
      <c r="O7" s="34"/>
      <c r="P7" s="34"/>
      <c r="Q7" s="34"/>
      <c r="R7" s="34"/>
      <c r="S7" s="34"/>
      <c r="T7" s="35"/>
    </row>
    <row r="8" spans="1:20" ht="18" customHeight="1" thickBot="1">
      <c r="A8" s="21" t="s">
        <v>30</v>
      </c>
      <c r="B8" s="22"/>
      <c r="C8" s="23"/>
      <c r="D8" s="28"/>
      <c r="E8" s="28"/>
      <c r="F8" s="28"/>
      <c r="G8" s="28"/>
      <c r="H8" s="28"/>
      <c r="I8" s="28"/>
      <c r="J8" s="28"/>
      <c r="K8" s="28"/>
      <c r="L8" s="23" t="s">
        <v>25</v>
      </c>
      <c r="M8" s="23"/>
      <c r="N8" s="58"/>
      <c r="O8" s="58"/>
      <c r="P8" s="58"/>
      <c r="Q8" s="58"/>
      <c r="R8" s="58"/>
      <c r="S8" s="58"/>
      <c r="T8" s="59"/>
    </row>
    <row r="9" spans="1:20" s="1" customFormat="1" ht="12.75" thickBo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0" ht="26.25" customHeight="1">
      <c r="A10" s="40" t="s">
        <v>32</v>
      </c>
      <c r="B10" s="41"/>
      <c r="C10" s="41"/>
      <c r="D10" s="18" t="str">
        <f>'报告'!E12</f>
        <v>BZZ-100型东风车</v>
      </c>
      <c r="E10" s="56"/>
      <c r="F10" s="18" t="s">
        <v>53</v>
      </c>
      <c r="G10" s="56"/>
      <c r="H10" s="9">
        <v>100</v>
      </c>
      <c r="I10" s="18" t="s">
        <v>54</v>
      </c>
      <c r="J10" s="56"/>
      <c r="K10" s="5">
        <v>0.7</v>
      </c>
      <c r="L10" s="41" t="s">
        <v>55</v>
      </c>
      <c r="M10" s="41"/>
      <c r="N10" s="5">
        <v>21.7</v>
      </c>
      <c r="O10" s="41" t="s">
        <v>56</v>
      </c>
      <c r="P10" s="41"/>
      <c r="Q10" s="5">
        <v>18</v>
      </c>
      <c r="R10" s="41" t="s">
        <v>57</v>
      </c>
      <c r="S10" s="41"/>
      <c r="T10" s="6">
        <v>17</v>
      </c>
    </row>
    <row r="11" spans="1:20" ht="26.25" customHeight="1">
      <c r="A11" s="36" t="s">
        <v>12</v>
      </c>
      <c r="B11" s="34"/>
      <c r="C11" s="34"/>
      <c r="D11" s="34"/>
      <c r="E11" s="7">
        <v>1</v>
      </c>
      <c r="F11" s="7">
        <v>2</v>
      </c>
      <c r="G11" s="7">
        <v>3</v>
      </c>
      <c r="H11" s="7">
        <v>4</v>
      </c>
      <c r="I11" s="7">
        <v>5</v>
      </c>
      <c r="J11" s="7">
        <v>6</v>
      </c>
      <c r="K11" s="7">
        <v>7</v>
      </c>
      <c r="L11" s="7">
        <v>8</v>
      </c>
      <c r="M11" s="7">
        <v>9</v>
      </c>
      <c r="N11" s="7">
        <v>10</v>
      </c>
      <c r="O11" s="7">
        <v>11</v>
      </c>
      <c r="P11" s="7">
        <v>12</v>
      </c>
      <c r="Q11" s="7">
        <v>13</v>
      </c>
      <c r="R11" s="7">
        <v>14</v>
      </c>
      <c r="S11" s="7">
        <v>15</v>
      </c>
      <c r="T11" s="8">
        <v>16</v>
      </c>
    </row>
    <row r="12" spans="1:20" ht="26.25" customHeight="1">
      <c r="A12" s="36" t="s">
        <v>37</v>
      </c>
      <c r="B12" s="34"/>
      <c r="C12" s="34"/>
      <c r="D12" s="34"/>
      <c r="E12" s="10">
        <v>0</v>
      </c>
      <c r="F12" s="10">
        <v>20</v>
      </c>
      <c r="G12" s="10">
        <v>40</v>
      </c>
      <c r="H12" s="10">
        <v>60</v>
      </c>
      <c r="I12" s="10">
        <v>80</v>
      </c>
      <c r="J12" s="10">
        <v>100</v>
      </c>
      <c r="K12" s="10">
        <v>120</v>
      </c>
      <c r="L12" s="10">
        <v>140</v>
      </c>
      <c r="M12" s="10">
        <v>160</v>
      </c>
      <c r="N12" s="10">
        <v>180</v>
      </c>
      <c r="O12" s="10">
        <v>200</v>
      </c>
      <c r="P12" s="10">
        <v>220</v>
      </c>
      <c r="Q12" s="10">
        <v>240</v>
      </c>
      <c r="R12" s="10">
        <v>260</v>
      </c>
      <c r="S12" s="10">
        <v>280</v>
      </c>
      <c r="T12" s="11">
        <v>300</v>
      </c>
    </row>
    <row r="13" spans="1:20" ht="26.25" customHeight="1">
      <c r="A13" s="36" t="s">
        <v>33</v>
      </c>
      <c r="B13" s="34"/>
      <c r="C13" s="34"/>
      <c r="D13" s="34"/>
      <c r="E13" s="7" t="s">
        <v>67</v>
      </c>
      <c r="F13" s="7" t="s">
        <v>132</v>
      </c>
      <c r="G13" s="7" t="s">
        <v>132</v>
      </c>
      <c r="H13" s="7" t="s">
        <v>132</v>
      </c>
      <c r="I13" s="7" t="s">
        <v>132</v>
      </c>
      <c r="J13" s="7" t="s">
        <v>132</v>
      </c>
      <c r="K13" s="7" t="s">
        <v>132</v>
      </c>
      <c r="L13" s="7" t="s">
        <v>132</v>
      </c>
      <c r="M13" s="7" t="s">
        <v>132</v>
      </c>
      <c r="N13" s="7" t="s">
        <v>132</v>
      </c>
      <c r="O13" s="7" t="s">
        <v>132</v>
      </c>
      <c r="P13" s="7" t="s">
        <v>132</v>
      </c>
      <c r="Q13" s="7" t="s">
        <v>132</v>
      </c>
      <c r="R13" s="7" t="s">
        <v>132</v>
      </c>
      <c r="S13" s="7" t="s">
        <v>132</v>
      </c>
      <c r="T13" s="8" t="s">
        <v>132</v>
      </c>
    </row>
    <row r="14" spans="1:20" ht="24" customHeight="1">
      <c r="A14" s="60" t="s">
        <v>38</v>
      </c>
      <c r="B14" s="61"/>
      <c r="C14" s="61" t="s">
        <v>39</v>
      </c>
      <c r="D14" s="7" t="s">
        <v>34</v>
      </c>
      <c r="E14" s="7">
        <v>752</v>
      </c>
      <c r="F14" s="7">
        <v>835</v>
      </c>
      <c r="G14" s="7">
        <v>311</v>
      </c>
      <c r="H14" s="7">
        <v>227</v>
      </c>
      <c r="I14" s="7">
        <v>302</v>
      </c>
      <c r="J14" s="7">
        <v>468</v>
      </c>
      <c r="K14" s="7">
        <v>394</v>
      </c>
      <c r="L14" s="7">
        <v>870</v>
      </c>
      <c r="M14" s="7">
        <v>408</v>
      </c>
      <c r="N14" s="7">
        <v>930</v>
      </c>
      <c r="O14" s="7">
        <v>696</v>
      </c>
      <c r="P14" s="7">
        <v>925</v>
      </c>
      <c r="Q14" s="7">
        <v>723</v>
      </c>
      <c r="R14" s="7">
        <v>361</v>
      </c>
      <c r="S14" s="7">
        <v>240</v>
      </c>
      <c r="T14" s="8">
        <v>194</v>
      </c>
    </row>
    <row r="15" spans="1:20" ht="24" customHeight="1">
      <c r="A15" s="60"/>
      <c r="B15" s="61"/>
      <c r="C15" s="34"/>
      <c r="D15" s="7" t="s">
        <v>35</v>
      </c>
      <c r="E15" s="7">
        <v>707</v>
      </c>
      <c r="F15" s="7">
        <v>774</v>
      </c>
      <c r="G15" s="7">
        <v>230</v>
      </c>
      <c r="H15" s="7">
        <v>161</v>
      </c>
      <c r="I15" s="7">
        <v>241</v>
      </c>
      <c r="J15" s="7">
        <v>423</v>
      </c>
      <c r="K15" s="7">
        <v>315</v>
      </c>
      <c r="L15" s="7">
        <v>827</v>
      </c>
      <c r="M15" s="7">
        <v>346</v>
      </c>
      <c r="N15" s="7">
        <v>872</v>
      </c>
      <c r="O15" s="7">
        <v>643</v>
      </c>
      <c r="P15" s="7">
        <v>851</v>
      </c>
      <c r="Q15" s="7">
        <v>673</v>
      </c>
      <c r="R15" s="7">
        <v>314</v>
      </c>
      <c r="S15" s="7">
        <v>193</v>
      </c>
      <c r="T15" s="8">
        <v>120</v>
      </c>
    </row>
    <row r="16" spans="1:20" ht="24" customHeight="1">
      <c r="A16" s="60"/>
      <c r="B16" s="61"/>
      <c r="C16" s="61" t="s">
        <v>40</v>
      </c>
      <c r="D16" s="7" t="s">
        <v>34</v>
      </c>
      <c r="E16" s="7">
        <v>690</v>
      </c>
      <c r="F16" s="7">
        <v>736</v>
      </c>
      <c r="G16" s="7">
        <v>718</v>
      </c>
      <c r="H16" s="7">
        <v>372</v>
      </c>
      <c r="I16" s="7">
        <v>129</v>
      </c>
      <c r="J16" s="7">
        <v>301</v>
      </c>
      <c r="K16" s="7">
        <v>860</v>
      </c>
      <c r="L16" s="7">
        <v>580</v>
      </c>
      <c r="M16" s="7">
        <v>161</v>
      </c>
      <c r="N16" s="7">
        <v>637</v>
      </c>
      <c r="O16" s="7">
        <v>280</v>
      </c>
      <c r="P16" s="7">
        <v>420</v>
      </c>
      <c r="Q16" s="7">
        <v>924</v>
      </c>
      <c r="R16" s="7">
        <v>499</v>
      </c>
      <c r="S16" s="7">
        <v>757</v>
      </c>
      <c r="T16" s="8">
        <v>572</v>
      </c>
    </row>
    <row r="17" spans="1:20" ht="24" customHeight="1">
      <c r="A17" s="60"/>
      <c r="B17" s="61"/>
      <c r="C17" s="34"/>
      <c r="D17" s="7" t="s">
        <v>35</v>
      </c>
      <c r="E17" s="7">
        <v>647</v>
      </c>
      <c r="F17" s="7">
        <v>658</v>
      </c>
      <c r="G17" s="7">
        <v>637</v>
      </c>
      <c r="H17" s="7">
        <v>290</v>
      </c>
      <c r="I17" s="7">
        <v>75</v>
      </c>
      <c r="J17" s="7">
        <v>259</v>
      </c>
      <c r="K17" s="7">
        <v>805</v>
      </c>
      <c r="L17" s="7">
        <v>530</v>
      </c>
      <c r="M17" s="7">
        <v>114</v>
      </c>
      <c r="N17" s="7">
        <v>577</v>
      </c>
      <c r="O17" s="7">
        <v>201</v>
      </c>
      <c r="P17" s="7">
        <v>378</v>
      </c>
      <c r="Q17" s="7">
        <v>842</v>
      </c>
      <c r="R17" s="7">
        <v>445</v>
      </c>
      <c r="S17" s="7">
        <v>711</v>
      </c>
      <c r="T17" s="8">
        <v>526</v>
      </c>
    </row>
    <row r="18" spans="1:20" ht="24" customHeight="1">
      <c r="A18" s="60" t="s">
        <v>58</v>
      </c>
      <c r="B18" s="34"/>
      <c r="C18" s="34" t="s">
        <v>41</v>
      </c>
      <c r="D18" s="34"/>
      <c r="E18" s="7">
        <v>90</v>
      </c>
      <c r="F18" s="7">
        <v>122</v>
      </c>
      <c r="G18" s="7">
        <v>162</v>
      </c>
      <c r="H18" s="7">
        <v>132</v>
      </c>
      <c r="I18" s="7">
        <v>122</v>
      </c>
      <c r="J18" s="7">
        <v>90</v>
      </c>
      <c r="K18" s="7">
        <v>158</v>
      </c>
      <c r="L18" s="7">
        <v>86</v>
      </c>
      <c r="M18" s="7">
        <v>124</v>
      </c>
      <c r="N18" s="7">
        <v>116</v>
      </c>
      <c r="O18" s="7">
        <v>106</v>
      </c>
      <c r="P18" s="7">
        <v>148</v>
      </c>
      <c r="Q18" s="7">
        <v>100</v>
      </c>
      <c r="R18" s="7">
        <v>94</v>
      </c>
      <c r="S18" s="7">
        <v>94</v>
      </c>
      <c r="T18" s="8">
        <v>148</v>
      </c>
    </row>
    <row r="19" spans="1:20" ht="24" customHeight="1">
      <c r="A19" s="36"/>
      <c r="B19" s="34"/>
      <c r="C19" s="34" t="s">
        <v>42</v>
      </c>
      <c r="D19" s="34"/>
      <c r="E19" s="7">
        <v>86</v>
      </c>
      <c r="F19" s="7">
        <v>156</v>
      </c>
      <c r="G19" s="7">
        <v>162</v>
      </c>
      <c r="H19" s="7">
        <v>164</v>
      </c>
      <c r="I19" s="7">
        <v>108</v>
      </c>
      <c r="J19" s="7">
        <v>84</v>
      </c>
      <c r="K19" s="7">
        <v>110</v>
      </c>
      <c r="L19" s="7">
        <v>100</v>
      </c>
      <c r="M19" s="7">
        <v>94</v>
      </c>
      <c r="N19" s="7">
        <v>120</v>
      </c>
      <c r="O19" s="7">
        <v>158</v>
      </c>
      <c r="P19" s="7">
        <v>84</v>
      </c>
      <c r="Q19" s="7">
        <v>164</v>
      </c>
      <c r="R19" s="7">
        <v>108</v>
      </c>
      <c r="S19" s="7">
        <v>92</v>
      </c>
      <c r="T19" s="8">
        <v>92</v>
      </c>
    </row>
    <row r="20" spans="1:20" ht="18" customHeight="1">
      <c r="A20" s="36" t="s">
        <v>31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5"/>
    </row>
    <row r="21" spans="1:20" ht="18" customHeight="1" thickBot="1">
      <c r="A21" s="27" t="s">
        <v>13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44"/>
    </row>
    <row r="22" spans="1:20" ht="18" customHeight="1">
      <c r="A22" s="57" t="s">
        <v>59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</row>
    <row r="27" spans="6:8" ht="18" customHeight="1">
      <c r="F27" s="17"/>
      <c r="G27" s="17"/>
      <c r="H27" s="17"/>
    </row>
    <row r="28" spans="6:8" ht="18" customHeight="1">
      <c r="F28" s="17"/>
      <c r="G28" s="17"/>
      <c r="H28" s="17"/>
    </row>
    <row r="29" spans="6:8" ht="18" customHeight="1">
      <c r="F29" s="17"/>
      <c r="G29" s="17"/>
      <c r="H29" s="17"/>
    </row>
    <row r="30" ht="18" customHeight="1">
      <c r="F30" s="17"/>
    </row>
  </sheetData>
  <mergeCells count="44">
    <mergeCell ref="F21:T21"/>
    <mergeCell ref="A1:T1"/>
    <mergeCell ref="A3:T3"/>
    <mergeCell ref="L4:M4"/>
    <mergeCell ref="L5:M5"/>
    <mergeCell ref="A5:C5"/>
    <mergeCell ref="N4:T4"/>
    <mergeCell ref="N5:T5"/>
    <mergeCell ref="D4:K4"/>
    <mergeCell ref="A21:E21"/>
    <mergeCell ref="D5:K5"/>
    <mergeCell ref="A2:T2"/>
    <mergeCell ref="A4:C4"/>
    <mergeCell ref="N6:T6"/>
    <mergeCell ref="A6:C6"/>
    <mergeCell ref="A12:D12"/>
    <mergeCell ref="F20:T20"/>
    <mergeCell ref="A18:B19"/>
    <mergeCell ref="A13:D13"/>
    <mergeCell ref="C14:C15"/>
    <mergeCell ref="C16:C17"/>
    <mergeCell ref="A14:B17"/>
    <mergeCell ref="C18:D18"/>
    <mergeCell ref="C19:D19"/>
    <mergeCell ref="F10:G10"/>
    <mergeCell ref="D10:E10"/>
    <mergeCell ref="A22:T22"/>
    <mergeCell ref="L6:M6"/>
    <mergeCell ref="D6:K6"/>
    <mergeCell ref="N7:T7"/>
    <mergeCell ref="N8:T8"/>
    <mergeCell ref="A10:C10"/>
    <mergeCell ref="A11:D11"/>
    <mergeCell ref="A20:E20"/>
    <mergeCell ref="A7:C7"/>
    <mergeCell ref="A8:C8"/>
    <mergeCell ref="L7:M7"/>
    <mergeCell ref="R10:S10"/>
    <mergeCell ref="O10:P10"/>
    <mergeCell ref="L10:M10"/>
    <mergeCell ref="I10:J10"/>
    <mergeCell ref="L8:M8"/>
    <mergeCell ref="D7:K7"/>
    <mergeCell ref="D8:K8"/>
  </mergeCells>
  <printOptions horizontalCentered="1" verticalCentered="1"/>
  <pageMargins left="0.7874015748031497" right="0.5905511811023623" top="0.7874015748031497" bottom="0.5905511811023623" header="0.4724409448818898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2"/>
  <sheetViews>
    <sheetView workbookViewId="0" topLeftCell="A1">
      <selection activeCell="A22" sqref="A22:T22"/>
    </sheetView>
  </sheetViews>
  <sheetFormatPr defaultColWidth="9.00390625" defaultRowHeight="18" customHeight="1"/>
  <cols>
    <col min="1" max="1" width="6.50390625" style="3" customWidth="1"/>
    <col min="2" max="3" width="3.25390625" style="3" customWidth="1"/>
    <col min="4" max="20" width="6.50390625" style="3" customWidth="1"/>
    <col min="21" max="16384" width="9.00390625" style="3" customWidth="1"/>
  </cols>
  <sheetData>
    <row r="1" spans="1:20" ht="27">
      <c r="A1" s="65" t="s">
        <v>68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</row>
    <row r="2" spans="1:20" ht="22.5">
      <c r="A2" s="39" t="s">
        <v>69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</row>
    <row r="3" spans="1:20" s="1" customFormat="1" ht="12.75" thickBot="1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</row>
    <row r="4" spans="1:20" ht="30" customHeight="1">
      <c r="A4" s="62" t="s">
        <v>70</v>
      </c>
      <c r="B4" s="63"/>
      <c r="C4" s="64"/>
      <c r="D4" s="41" t="s">
        <v>71</v>
      </c>
      <c r="E4" s="41"/>
      <c r="F4" s="41"/>
      <c r="G4" s="41"/>
      <c r="H4" s="41"/>
      <c r="I4" s="41"/>
      <c r="J4" s="41"/>
      <c r="K4" s="41"/>
      <c r="L4" s="64" t="s">
        <v>24</v>
      </c>
      <c r="M4" s="64"/>
      <c r="N4" s="31" t="s">
        <v>72</v>
      </c>
      <c r="O4" s="32"/>
      <c r="P4" s="32"/>
      <c r="Q4" s="32"/>
      <c r="R4" s="32"/>
      <c r="S4" s="32"/>
      <c r="T4" s="33"/>
    </row>
    <row r="5" spans="1:20" ht="21" customHeight="1">
      <c r="A5" s="55" t="s">
        <v>73</v>
      </c>
      <c r="B5" s="19"/>
      <c r="C5" s="20"/>
      <c r="D5" s="34" t="s">
        <v>74</v>
      </c>
      <c r="E5" s="34"/>
      <c r="F5" s="34"/>
      <c r="G5" s="34"/>
      <c r="H5" s="34"/>
      <c r="I5" s="34"/>
      <c r="J5" s="34"/>
      <c r="K5" s="34"/>
      <c r="L5" s="20" t="s">
        <v>75</v>
      </c>
      <c r="M5" s="20"/>
      <c r="N5" s="34"/>
      <c r="O5" s="34"/>
      <c r="P5" s="34"/>
      <c r="Q5" s="34"/>
      <c r="R5" s="34"/>
      <c r="S5" s="34"/>
      <c r="T5" s="35"/>
    </row>
    <row r="6" spans="1:20" ht="18" customHeight="1">
      <c r="A6" s="55" t="s">
        <v>76</v>
      </c>
      <c r="B6" s="19"/>
      <c r="C6" s="20"/>
      <c r="D6" s="34">
        <f>'记录'!D6</f>
        <v>0</v>
      </c>
      <c r="E6" s="34"/>
      <c r="F6" s="34"/>
      <c r="G6" s="34"/>
      <c r="H6" s="34"/>
      <c r="I6" s="34"/>
      <c r="J6" s="34"/>
      <c r="K6" s="34"/>
      <c r="L6" s="20" t="s">
        <v>77</v>
      </c>
      <c r="M6" s="20"/>
      <c r="N6" s="34" t="s">
        <v>78</v>
      </c>
      <c r="O6" s="34"/>
      <c r="P6" s="34"/>
      <c r="Q6" s="34"/>
      <c r="R6" s="34"/>
      <c r="S6" s="34"/>
      <c r="T6" s="35"/>
    </row>
    <row r="7" spans="1:20" ht="18" customHeight="1">
      <c r="A7" s="55" t="s">
        <v>79</v>
      </c>
      <c r="B7" s="19"/>
      <c r="C7" s="20"/>
      <c r="D7" s="34" t="str">
        <f>'记录'!D7</f>
        <v>表面平整、土质均匀、无杂物</v>
      </c>
      <c r="E7" s="34"/>
      <c r="F7" s="34"/>
      <c r="G7" s="34"/>
      <c r="H7" s="34"/>
      <c r="I7" s="34"/>
      <c r="J7" s="34"/>
      <c r="K7" s="34"/>
      <c r="L7" s="20" t="s">
        <v>80</v>
      </c>
      <c r="M7" s="20"/>
      <c r="N7" s="34" t="s">
        <v>81</v>
      </c>
      <c r="O7" s="34"/>
      <c r="P7" s="34"/>
      <c r="Q7" s="34"/>
      <c r="R7" s="34"/>
      <c r="S7" s="34"/>
      <c r="T7" s="35"/>
    </row>
    <row r="8" spans="1:20" ht="18" customHeight="1" thickBot="1">
      <c r="A8" s="21" t="s">
        <v>82</v>
      </c>
      <c r="B8" s="22"/>
      <c r="C8" s="23"/>
      <c r="D8" s="28">
        <f>'记录'!D8</f>
        <v>0</v>
      </c>
      <c r="E8" s="28"/>
      <c r="F8" s="28"/>
      <c r="G8" s="28"/>
      <c r="H8" s="28"/>
      <c r="I8" s="28"/>
      <c r="J8" s="28"/>
      <c r="K8" s="28"/>
      <c r="L8" s="23" t="s">
        <v>25</v>
      </c>
      <c r="M8" s="23"/>
      <c r="N8" s="58">
        <f>'记录'!N8</f>
        <v>0</v>
      </c>
      <c r="O8" s="58"/>
      <c r="P8" s="58"/>
      <c r="Q8" s="58"/>
      <c r="R8" s="58"/>
      <c r="S8" s="58"/>
      <c r="T8" s="59"/>
    </row>
    <row r="9" spans="1:20" s="1" customFormat="1" ht="12.75" thickBo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0" ht="26.25" customHeight="1">
      <c r="A10" s="40" t="s">
        <v>32</v>
      </c>
      <c r="B10" s="41"/>
      <c r="C10" s="41"/>
      <c r="D10" s="18" t="str">
        <f>'记录'!D10</f>
        <v>BZZ-100型东风车</v>
      </c>
      <c r="E10" s="56"/>
      <c r="F10" s="18" t="s">
        <v>83</v>
      </c>
      <c r="G10" s="56"/>
      <c r="H10" s="9">
        <f>'记录'!H10</f>
        <v>100</v>
      </c>
      <c r="I10" s="18" t="s">
        <v>84</v>
      </c>
      <c r="J10" s="56"/>
      <c r="K10" s="5">
        <f>'记录'!K10</f>
        <v>0.7</v>
      </c>
      <c r="L10" s="41" t="s">
        <v>85</v>
      </c>
      <c r="M10" s="41"/>
      <c r="N10" s="5">
        <f>'记录'!N10</f>
        <v>21.7</v>
      </c>
      <c r="O10" s="41" t="s">
        <v>86</v>
      </c>
      <c r="P10" s="41"/>
      <c r="Q10" s="5">
        <f>'记录'!Q10</f>
        <v>18</v>
      </c>
      <c r="R10" s="41" t="s">
        <v>87</v>
      </c>
      <c r="S10" s="41"/>
      <c r="T10" s="6">
        <f>'记录'!T10</f>
        <v>17</v>
      </c>
    </row>
    <row r="11" spans="1:20" ht="26.25" customHeight="1">
      <c r="A11" s="36" t="s">
        <v>12</v>
      </c>
      <c r="B11" s="34"/>
      <c r="C11" s="34"/>
      <c r="D11" s="34"/>
      <c r="E11" s="7">
        <v>17</v>
      </c>
      <c r="F11" s="7">
        <v>18</v>
      </c>
      <c r="G11" s="7">
        <v>19</v>
      </c>
      <c r="H11" s="7">
        <v>20</v>
      </c>
      <c r="I11" s="7">
        <v>21</v>
      </c>
      <c r="J11" s="7">
        <v>22</v>
      </c>
      <c r="K11" s="7">
        <v>23</v>
      </c>
      <c r="L11" s="7">
        <v>24</v>
      </c>
      <c r="M11" s="7">
        <v>25</v>
      </c>
      <c r="N11" s="7">
        <v>26</v>
      </c>
      <c r="O11" s="7">
        <v>27</v>
      </c>
      <c r="P11" s="7">
        <v>28</v>
      </c>
      <c r="Q11" s="7">
        <v>29</v>
      </c>
      <c r="R11" s="7">
        <v>30</v>
      </c>
      <c r="S11" s="7">
        <v>31</v>
      </c>
      <c r="T11" s="8">
        <v>32</v>
      </c>
    </row>
    <row r="12" spans="1:20" ht="26.25" customHeight="1">
      <c r="A12" s="36" t="s">
        <v>88</v>
      </c>
      <c r="B12" s="34"/>
      <c r="C12" s="34"/>
      <c r="D12" s="34"/>
      <c r="E12" s="10">
        <v>320</v>
      </c>
      <c r="F12" s="10">
        <v>340</v>
      </c>
      <c r="G12" s="10">
        <v>360</v>
      </c>
      <c r="H12" s="10">
        <v>370</v>
      </c>
      <c r="I12" s="10">
        <v>350</v>
      </c>
      <c r="J12" s="10">
        <v>330</v>
      </c>
      <c r="K12" s="10">
        <v>310</v>
      </c>
      <c r="L12" s="10">
        <v>290</v>
      </c>
      <c r="M12" s="10">
        <v>270</v>
      </c>
      <c r="N12" s="10">
        <v>250</v>
      </c>
      <c r="O12" s="10">
        <v>230</v>
      </c>
      <c r="P12" s="10">
        <v>210</v>
      </c>
      <c r="Q12" s="10">
        <v>190</v>
      </c>
      <c r="R12" s="10">
        <v>170</v>
      </c>
      <c r="S12" s="10">
        <v>150</v>
      </c>
      <c r="T12" s="11">
        <v>130</v>
      </c>
    </row>
    <row r="13" spans="1:20" ht="26.25" customHeight="1">
      <c r="A13" s="36" t="s">
        <v>33</v>
      </c>
      <c r="B13" s="34"/>
      <c r="C13" s="34"/>
      <c r="D13" s="34"/>
      <c r="E13" s="7" t="s">
        <v>132</v>
      </c>
      <c r="F13" s="7" t="s">
        <v>132</v>
      </c>
      <c r="G13" s="7" t="s">
        <v>132</v>
      </c>
      <c r="H13" s="7" t="s">
        <v>98</v>
      </c>
      <c r="I13" s="7" t="s">
        <v>133</v>
      </c>
      <c r="J13" s="7" t="s">
        <v>133</v>
      </c>
      <c r="K13" s="7" t="s">
        <v>133</v>
      </c>
      <c r="L13" s="7" t="s">
        <v>133</v>
      </c>
      <c r="M13" s="7" t="s">
        <v>133</v>
      </c>
      <c r="N13" s="7" t="s">
        <v>133</v>
      </c>
      <c r="O13" s="7" t="s">
        <v>133</v>
      </c>
      <c r="P13" s="7" t="s">
        <v>133</v>
      </c>
      <c r="Q13" s="7" t="s">
        <v>133</v>
      </c>
      <c r="R13" s="7" t="s">
        <v>133</v>
      </c>
      <c r="S13" s="7" t="s">
        <v>133</v>
      </c>
      <c r="T13" s="8" t="s">
        <v>133</v>
      </c>
    </row>
    <row r="14" spans="1:20" ht="24" customHeight="1">
      <c r="A14" s="60" t="s">
        <v>89</v>
      </c>
      <c r="B14" s="61"/>
      <c r="C14" s="61" t="s">
        <v>90</v>
      </c>
      <c r="D14" s="7" t="s">
        <v>34</v>
      </c>
      <c r="E14" s="7">
        <v>395</v>
      </c>
      <c r="F14" s="7">
        <v>270</v>
      </c>
      <c r="G14" s="7">
        <v>794</v>
      </c>
      <c r="H14" s="7">
        <v>143</v>
      </c>
      <c r="I14" s="7">
        <v>826</v>
      </c>
      <c r="J14" s="7">
        <v>117</v>
      </c>
      <c r="K14" s="7">
        <v>785</v>
      </c>
      <c r="L14" s="7">
        <v>209</v>
      </c>
      <c r="M14" s="7">
        <v>624</v>
      </c>
      <c r="N14" s="7">
        <v>554</v>
      </c>
      <c r="O14" s="7">
        <v>884</v>
      </c>
      <c r="P14" s="7">
        <v>719</v>
      </c>
      <c r="Q14" s="7">
        <v>780</v>
      </c>
      <c r="R14" s="7">
        <v>152</v>
      </c>
      <c r="S14" s="7">
        <v>688</v>
      </c>
      <c r="T14" s="8">
        <v>239</v>
      </c>
    </row>
    <row r="15" spans="1:20" ht="24" customHeight="1">
      <c r="A15" s="60"/>
      <c r="B15" s="61"/>
      <c r="C15" s="34"/>
      <c r="D15" s="7" t="s">
        <v>35</v>
      </c>
      <c r="E15" s="7">
        <v>345</v>
      </c>
      <c r="F15" s="7">
        <v>190</v>
      </c>
      <c r="G15" s="7">
        <v>726</v>
      </c>
      <c r="H15" s="7">
        <v>95</v>
      </c>
      <c r="I15" s="7">
        <v>784</v>
      </c>
      <c r="J15" s="7">
        <v>33</v>
      </c>
      <c r="K15" s="7">
        <v>710</v>
      </c>
      <c r="L15" s="7">
        <v>136</v>
      </c>
      <c r="M15" s="7">
        <v>576</v>
      </c>
      <c r="N15" s="7">
        <v>507</v>
      </c>
      <c r="O15" s="7">
        <v>842</v>
      </c>
      <c r="P15" s="7">
        <v>668</v>
      </c>
      <c r="Q15" s="7">
        <v>737</v>
      </c>
      <c r="R15" s="7">
        <v>108</v>
      </c>
      <c r="S15" s="7">
        <v>607</v>
      </c>
      <c r="T15" s="8">
        <v>168</v>
      </c>
    </row>
    <row r="16" spans="1:20" ht="24" customHeight="1">
      <c r="A16" s="60"/>
      <c r="B16" s="61"/>
      <c r="C16" s="61" t="s">
        <v>91</v>
      </c>
      <c r="D16" s="7" t="s">
        <v>34</v>
      </c>
      <c r="E16" s="7">
        <v>491</v>
      </c>
      <c r="F16" s="7">
        <v>747</v>
      </c>
      <c r="G16" s="7">
        <v>700</v>
      </c>
      <c r="H16" s="7">
        <v>205</v>
      </c>
      <c r="I16" s="7">
        <v>172</v>
      </c>
      <c r="J16" s="7">
        <v>455</v>
      </c>
      <c r="K16" s="7">
        <v>858</v>
      </c>
      <c r="L16" s="7">
        <v>924</v>
      </c>
      <c r="M16" s="7">
        <v>416</v>
      </c>
      <c r="N16" s="7">
        <v>590</v>
      </c>
      <c r="O16" s="7">
        <v>611</v>
      </c>
      <c r="P16" s="7">
        <v>637</v>
      </c>
      <c r="Q16" s="7">
        <v>907</v>
      </c>
      <c r="R16" s="7">
        <v>774</v>
      </c>
      <c r="S16" s="7">
        <v>783</v>
      </c>
      <c r="T16" s="8">
        <v>720</v>
      </c>
    </row>
    <row r="17" spans="1:20" ht="24" customHeight="1">
      <c r="A17" s="60"/>
      <c r="B17" s="61"/>
      <c r="C17" s="34"/>
      <c r="D17" s="7" t="s">
        <v>35</v>
      </c>
      <c r="E17" s="7">
        <v>435</v>
      </c>
      <c r="F17" s="7">
        <v>692</v>
      </c>
      <c r="G17" s="7">
        <v>645</v>
      </c>
      <c r="H17" s="7">
        <v>151</v>
      </c>
      <c r="I17" s="7">
        <v>126</v>
      </c>
      <c r="J17" s="7">
        <v>414</v>
      </c>
      <c r="K17" s="7">
        <v>775</v>
      </c>
      <c r="L17" s="7">
        <v>851</v>
      </c>
      <c r="M17" s="7">
        <v>359</v>
      </c>
      <c r="N17" s="7">
        <v>521</v>
      </c>
      <c r="O17" s="7">
        <v>539</v>
      </c>
      <c r="P17" s="7">
        <v>593</v>
      </c>
      <c r="Q17" s="7">
        <v>846</v>
      </c>
      <c r="R17" s="7">
        <v>716</v>
      </c>
      <c r="S17" s="7">
        <v>700</v>
      </c>
      <c r="T17" s="8">
        <v>647</v>
      </c>
    </row>
    <row r="18" spans="1:20" ht="24" customHeight="1">
      <c r="A18" s="60" t="s">
        <v>92</v>
      </c>
      <c r="B18" s="34"/>
      <c r="C18" s="34" t="s">
        <v>93</v>
      </c>
      <c r="D18" s="34"/>
      <c r="E18" s="7">
        <v>100</v>
      </c>
      <c r="F18" s="7">
        <v>160</v>
      </c>
      <c r="G18" s="7">
        <v>136</v>
      </c>
      <c r="H18" s="7">
        <v>96</v>
      </c>
      <c r="I18" s="7">
        <v>84</v>
      </c>
      <c r="J18" s="7">
        <v>168</v>
      </c>
      <c r="K18" s="7">
        <v>150</v>
      </c>
      <c r="L18" s="7">
        <v>146</v>
      </c>
      <c r="M18" s="7">
        <v>96</v>
      </c>
      <c r="N18" s="7">
        <v>94</v>
      </c>
      <c r="O18" s="7">
        <v>84</v>
      </c>
      <c r="P18" s="7">
        <v>102</v>
      </c>
      <c r="Q18" s="7">
        <v>86</v>
      </c>
      <c r="R18" s="7">
        <v>88</v>
      </c>
      <c r="S18" s="7">
        <v>162</v>
      </c>
      <c r="T18" s="8">
        <v>142</v>
      </c>
    </row>
    <row r="19" spans="1:20" ht="24" customHeight="1">
      <c r="A19" s="36"/>
      <c r="B19" s="34"/>
      <c r="C19" s="34" t="s">
        <v>94</v>
      </c>
      <c r="D19" s="34"/>
      <c r="E19" s="7">
        <v>112</v>
      </c>
      <c r="F19" s="7">
        <v>110</v>
      </c>
      <c r="G19" s="7">
        <v>110</v>
      </c>
      <c r="H19" s="7">
        <v>108</v>
      </c>
      <c r="I19" s="7">
        <v>92</v>
      </c>
      <c r="J19" s="7">
        <v>82</v>
      </c>
      <c r="K19" s="7">
        <v>166</v>
      </c>
      <c r="L19" s="7">
        <v>146</v>
      </c>
      <c r="M19" s="7">
        <v>114</v>
      </c>
      <c r="N19" s="7">
        <v>138</v>
      </c>
      <c r="O19" s="7">
        <v>144</v>
      </c>
      <c r="P19" s="7">
        <v>88</v>
      </c>
      <c r="Q19" s="7">
        <v>122</v>
      </c>
      <c r="R19" s="7">
        <v>116</v>
      </c>
      <c r="S19" s="7">
        <v>166</v>
      </c>
      <c r="T19" s="8">
        <v>146</v>
      </c>
    </row>
    <row r="20" spans="1:20" ht="18" customHeight="1">
      <c r="A20" s="36" t="s">
        <v>95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5"/>
    </row>
    <row r="21" spans="1:20" ht="18" customHeight="1" thickBot="1">
      <c r="A21" s="27" t="s">
        <v>96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44"/>
    </row>
    <row r="22" spans="1:20" ht="18" customHeight="1">
      <c r="A22" s="57" t="s">
        <v>97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</row>
  </sheetData>
  <mergeCells count="44">
    <mergeCell ref="A7:C7"/>
    <mergeCell ref="A8:C8"/>
    <mergeCell ref="L7:M7"/>
    <mergeCell ref="R10:S10"/>
    <mergeCell ref="O10:P10"/>
    <mergeCell ref="L10:M10"/>
    <mergeCell ref="I10:J10"/>
    <mergeCell ref="L8:M8"/>
    <mergeCell ref="D7:K7"/>
    <mergeCell ref="D8:K8"/>
    <mergeCell ref="F10:G10"/>
    <mergeCell ref="D10:E10"/>
    <mergeCell ref="A22:T22"/>
    <mergeCell ref="L6:M6"/>
    <mergeCell ref="D6:K6"/>
    <mergeCell ref="N7:T7"/>
    <mergeCell ref="N8:T8"/>
    <mergeCell ref="A10:C10"/>
    <mergeCell ref="A11:D11"/>
    <mergeCell ref="A20:E20"/>
    <mergeCell ref="A12:D12"/>
    <mergeCell ref="F20:T20"/>
    <mergeCell ref="A18:B19"/>
    <mergeCell ref="A13:D13"/>
    <mergeCell ref="C14:C15"/>
    <mergeCell ref="C16:C17"/>
    <mergeCell ref="A14:B17"/>
    <mergeCell ref="C18:D18"/>
    <mergeCell ref="C19:D19"/>
    <mergeCell ref="D5:K5"/>
    <mergeCell ref="A2:T2"/>
    <mergeCell ref="A4:C4"/>
    <mergeCell ref="N6:T6"/>
    <mergeCell ref="A6:C6"/>
    <mergeCell ref="F21:T21"/>
    <mergeCell ref="A1:T1"/>
    <mergeCell ref="A3:T3"/>
    <mergeCell ref="L4:M4"/>
    <mergeCell ref="L5:M5"/>
    <mergeCell ref="A5:C5"/>
    <mergeCell ref="N4:T4"/>
    <mergeCell ref="N5:T5"/>
    <mergeCell ref="D4:K4"/>
    <mergeCell ref="A21:E21"/>
  </mergeCells>
  <printOptions horizontalCentered="1" verticalCentered="1"/>
  <pageMargins left="0.7874015748031497" right="0.5905511811023623" top="0.7874015748031497" bottom="0.5905511811023623" header="0.4724409448818898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2"/>
  <sheetViews>
    <sheetView workbookViewId="0" topLeftCell="A1">
      <selection activeCell="K13" sqref="K13"/>
    </sheetView>
  </sheetViews>
  <sheetFormatPr defaultColWidth="9.00390625" defaultRowHeight="18" customHeight="1"/>
  <cols>
    <col min="1" max="1" width="6.50390625" style="3" customWidth="1"/>
    <col min="2" max="3" width="3.25390625" style="3" customWidth="1"/>
    <col min="4" max="20" width="6.50390625" style="3" customWidth="1"/>
    <col min="21" max="16384" width="9.00390625" style="3" customWidth="1"/>
  </cols>
  <sheetData>
    <row r="1" spans="1:20" ht="27">
      <c r="A1" s="65" t="s">
        <v>99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</row>
    <row r="2" spans="1:20" ht="22.5">
      <c r="A2" s="39" t="s">
        <v>100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</row>
    <row r="3" spans="1:20" s="1" customFormat="1" ht="12.75" thickBot="1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</row>
    <row r="4" spans="1:20" ht="30" customHeight="1">
      <c r="A4" s="62" t="s">
        <v>101</v>
      </c>
      <c r="B4" s="63"/>
      <c r="C4" s="64"/>
      <c r="D4" s="41" t="s">
        <v>102</v>
      </c>
      <c r="E4" s="41"/>
      <c r="F4" s="41"/>
      <c r="G4" s="41"/>
      <c r="H4" s="41"/>
      <c r="I4" s="41"/>
      <c r="J4" s="41"/>
      <c r="K4" s="41"/>
      <c r="L4" s="64" t="s">
        <v>24</v>
      </c>
      <c r="M4" s="64"/>
      <c r="N4" s="31" t="s">
        <v>103</v>
      </c>
      <c r="O4" s="32"/>
      <c r="P4" s="32"/>
      <c r="Q4" s="32"/>
      <c r="R4" s="32"/>
      <c r="S4" s="32"/>
      <c r="T4" s="33"/>
    </row>
    <row r="5" spans="1:20" ht="21" customHeight="1">
      <c r="A5" s="55" t="s">
        <v>104</v>
      </c>
      <c r="B5" s="19"/>
      <c r="C5" s="20"/>
      <c r="D5" s="34" t="s">
        <v>105</v>
      </c>
      <c r="E5" s="34"/>
      <c r="F5" s="34"/>
      <c r="G5" s="34"/>
      <c r="H5" s="34"/>
      <c r="I5" s="34"/>
      <c r="J5" s="34"/>
      <c r="K5" s="34"/>
      <c r="L5" s="20" t="s">
        <v>106</v>
      </c>
      <c r="M5" s="20"/>
      <c r="N5" s="34"/>
      <c r="O5" s="34"/>
      <c r="P5" s="34"/>
      <c r="Q5" s="34"/>
      <c r="R5" s="34"/>
      <c r="S5" s="34"/>
      <c r="T5" s="35"/>
    </row>
    <row r="6" spans="1:20" ht="18" customHeight="1">
      <c r="A6" s="55" t="s">
        <v>107</v>
      </c>
      <c r="B6" s="19"/>
      <c r="C6" s="20"/>
      <c r="D6" s="34">
        <f>'记录'!D6</f>
        <v>0</v>
      </c>
      <c r="E6" s="34"/>
      <c r="F6" s="34"/>
      <c r="G6" s="34"/>
      <c r="H6" s="34"/>
      <c r="I6" s="34"/>
      <c r="J6" s="34"/>
      <c r="K6" s="34"/>
      <c r="L6" s="20" t="s">
        <v>108</v>
      </c>
      <c r="M6" s="20"/>
      <c r="N6" s="34" t="s">
        <v>109</v>
      </c>
      <c r="O6" s="34"/>
      <c r="P6" s="34"/>
      <c r="Q6" s="34"/>
      <c r="R6" s="34"/>
      <c r="S6" s="34"/>
      <c r="T6" s="35"/>
    </row>
    <row r="7" spans="1:20" ht="18" customHeight="1">
      <c r="A7" s="55" t="s">
        <v>110</v>
      </c>
      <c r="B7" s="19"/>
      <c r="C7" s="20"/>
      <c r="D7" s="34" t="str">
        <f>'记录 (2)'!D7:K7</f>
        <v>表面平整、土质均匀、无杂物</v>
      </c>
      <c r="E7" s="34"/>
      <c r="F7" s="34"/>
      <c r="G7" s="34"/>
      <c r="H7" s="34"/>
      <c r="I7" s="34"/>
      <c r="J7" s="34"/>
      <c r="K7" s="34"/>
      <c r="L7" s="20" t="s">
        <v>111</v>
      </c>
      <c r="M7" s="20"/>
      <c r="N7" s="34" t="s">
        <v>112</v>
      </c>
      <c r="O7" s="34"/>
      <c r="P7" s="34"/>
      <c r="Q7" s="34"/>
      <c r="R7" s="34"/>
      <c r="S7" s="34"/>
      <c r="T7" s="35"/>
    </row>
    <row r="8" spans="1:20" ht="18" customHeight="1" thickBot="1">
      <c r="A8" s="21" t="s">
        <v>113</v>
      </c>
      <c r="B8" s="22"/>
      <c r="C8" s="23"/>
      <c r="D8" s="28">
        <f>'记录'!D8</f>
        <v>0</v>
      </c>
      <c r="E8" s="28"/>
      <c r="F8" s="28"/>
      <c r="G8" s="28"/>
      <c r="H8" s="28"/>
      <c r="I8" s="28"/>
      <c r="J8" s="28"/>
      <c r="K8" s="28"/>
      <c r="L8" s="23" t="s">
        <v>25</v>
      </c>
      <c r="M8" s="23"/>
      <c r="N8" s="58">
        <f>'记录'!N8</f>
        <v>0</v>
      </c>
      <c r="O8" s="58"/>
      <c r="P8" s="58"/>
      <c r="Q8" s="58"/>
      <c r="R8" s="58"/>
      <c r="S8" s="58"/>
      <c r="T8" s="59"/>
    </row>
    <row r="9" spans="1:20" s="1" customFormat="1" ht="12.75" thickBo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0" ht="26.25" customHeight="1">
      <c r="A10" s="40" t="s">
        <v>32</v>
      </c>
      <c r="B10" s="41"/>
      <c r="C10" s="41"/>
      <c r="D10" s="18" t="str">
        <f>'记录'!D10</f>
        <v>BZZ-100型东风车</v>
      </c>
      <c r="E10" s="56"/>
      <c r="F10" s="18" t="s">
        <v>114</v>
      </c>
      <c r="G10" s="56"/>
      <c r="H10" s="9">
        <f>'记录'!H10</f>
        <v>100</v>
      </c>
      <c r="I10" s="18" t="s">
        <v>115</v>
      </c>
      <c r="J10" s="56"/>
      <c r="K10" s="5">
        <f>'记录'!K10</f>
        <v>0.7</v>
      </c>
      <c r="L10" s="41" t="s">
        <v>116</v>
      </c>
      <c r="M10" s="41"/>
      <c r="N10" s="5">
        <f>'记录'!N10</f>
        <v>21.7</v>
      </c>
      <c r="O10" s="41" t="s">
        <v>117</v>
      </c>
      <c r="P10" s="41"/>
      <c r="Q10" s="5">
        <f>'记录'!Q10</f>
        <v>18</v>
      </c>
      <c r="R10" s="41" t="s">
        <v>118</v>
      </c>
      <c r="S10" s="41"/>
      <c r="T10" s="6">
        <f>'记录'!T10</f>
        <v>17</v>
      </c>
    </row>
    <row r="11" spans="1:20" ht="26.25" customHeight="1">
      <c r="A11" s="36" t="s">
        <v>12</v>
      </c>
      <c r="B11" s="34"/>
      <c r="C11" s="34"/>
      <c r="D11" s="34"/>
      <c r="E11" s="7">
        <v>33</v>
      </c>
      <c r="F11" s="7">
        <v>34</v>
      </c>
      <c r="G11" s="7">
        <v>35</v>
      </c>
      <c r="H11" s="7">
        <v>36</v>
      </c>
      <c r="I11" s="7">
        <v>37</v>
      </c>
      <c r="J11" s="7">
        <v>38</v>
      </c>
      <c r="K11" s="7"/>
      <c r="L11" s="7"/>
      <c r="M11" s="7"/>
      <c r="N11" s="7"/>
      <c r="O11" s="7"/>
      <c r="P11" s="7"/>
      <c r="Q11" s="7"/>
      <c r="R11" s="7"/>
      <c r="S11" s="7"/>
      <c r="T11" s="8"/>
    </row>
    <row r="12" spans="1:20" ht="26.25" customHeight="1">
      <c r="A12" s="36" t="s">
        <v>119</v>
      </c>
      <c r="B12" s="34"/>
      <c r="C12" s="34"/>
      <c r="D12" s="34"/>
      <c r="E12" s="10">
        <v>110</v>
      </c>
      <c r="F12" s="10">
        <v>90</v>
      </c>
      <c r="G12" s="10">
        <v>70</v>
      </c>
      <c r="H12" s="10">
        <v>50</v>
      </c>
      <c r="I12" s="10">
        <v>30</v>
      </c>
      <c r="J12" s="10">
        <v>10</v>
      </c>
      <c r="K12" s="10"/>
      <c r="L12" s="10"/>
      <c r="M12" s="10"/>
      <c r="N12" s="10"/>
      <c r="O12" s="10"/>
      <c r="P12" s="10"/>
      <c r="Q12" s="10"/>
      <c r="R12" s="10"/>
      <c r="S12" s="10"/>
      <c r="T12" s="11"/>
    </row>
    <row r="13" spans="1:20" ht="26.25" customHeight="1">
      <c r="A13" s="36" t="s">
        <v>33</v>
      </c>
      <c r="B13" s="34"/>
      <c r="C13" s="34"/>
      <c r="D13" s="34"/>
      <c r="E13" s="7" t="s">
        <v>133</v>
      </c>
      <c r="F13" s="7" t="s">
        <v>133</v>
      </c>
      <c r="G13" s="7" t="s">
        <v>133</v>
      </c>
      <c r="H13" s="7" t="s">
        <v>120</v>
      </c>
      <c r="I13" s="7" t="s">
        <v>133</v>
      </c>
      <c r="J13" s="7" t="s">
        <v>133</v>
      </c>
      <c r="K13" s="7"/>
      <c r="L13" s="7"/>
      <c r="M13" s="7"/>
      <c r="N13" s="7"/>
      <c r="O13" s="7"/>
      <c r="P13" s="7"/>
      <c r="Q13" s="7"/>
      <c r="R13" s="7"/>
      <c r="S13" s="7"/>
      <c r="T13" s="8"/>
    </row>
    <row r="14" spans="1:20" ht="24" customHeight="1">
      <c r="A14" s="60" t="s">
        <v>121</v>
      </c>
      <c r="B14" s="61"/>
      <c r="C14" s="61" t="s">
        <v>122</v>
      </c>
      <c r="D14" s="7" t="s">
        <v>34</v>
      </c>
      <c r="E14" s="7">
        <v>162</v>
      </c>
      <c r="F14" s="7">
        <v>751</v>
      </c>
      <c r="G14" s="7">
        <v>807</v>
      </c>
      <c r="H14" s="7">
        <v>576</v>
      </c>
      <c r="I14" s="7">
        <v>129</v>
      </c>
      <c r="J14" s="7">
        <v>418</v>
      </c>
      <c r="K14" s="7"/>
      <c r="L14" s="7"/>
      <c r="M14" s="7"/>
      <c r="N14" s="7"/>
      <c r="O14" s="7"/>
      <c r="P14" s="7"/>
      <c r="Q14" s="7"/>
      <c r="R14" s="7"/>
      <c r="S14" s="7"/>
      <c r="T14" s="8"/>
    </row>
    <row r="15" spans="1:20" ht="24" customHeight="1">
      <c r="A15" s="60"/>
      <c r="B15" s="61"/>
      <c r="C15" s="34"/>
      <c r="D15" s="7" t="s">
        <v>35</v>
      </c>
      <c r="E15" s="7">
        <v>84</v>
      </c>
      <c r="F15" s="7">
        <v>670</v>
      </c>
      <c r="G15" s="7">
        <v>739</v>
      </c>
      <c r="H15" s="7">
        <v>526</v>
      </c>
      <c r="I15" s="7">
        <v>75</v>
      </c>
      <c r="J15" s="7">
        <v>377</v>
      </c>
      <c r="K15" s="7"/>
      <c r="L15" s="7"/>
      <c r="M15" s="7"/>
      <c r="N15" s="7"/>
      <c r="O15" s="7"/>
      <c r="P15" s="7"/>
      <c r="Q15" s="7"/>
      <c r="R15" s="7"/>
      <c r="S15" s="7"/>
      <c r="T15" s="8"/>
    </row>
    <row r="16" spans="1:20" ht="24" customHeight="1">
      <c r="A16" s="60"/>
      <c r="B16" s="61"/>
      <c r="C16" s="61" t="s">
        <v>123</v>
      </c>
      <c r="D16" s="7" t="s">
        <v>34</v>
      </c>
      <c r="E16" s="7">
        <v>814</v>
      </c>
      <c r="F16" s="7">
        <v>369</v>
      </c>
      <c r="G16" s="7">
        <v>302</v>
      </c>
      <c r="H16" s="7">
        <v>246</v>
      </c>
      <c r="I16" s="7">
        <v>181</v>
      </c>
      <c r="J16" s="7">
        <v>689</v>
      </c>
      <c r="K16" s="7"/>
      <c r="L16" s="7"/>
      <c r="M16" s="7"/>
      <c r="N16" s="7"/>
      <c r="O16" s="7"/>
      <c r="P16" s="7"/>
      <c r="Q16" s="7"/>
      <c r="R16" s="7"/>
      <c r="S16" s="7"/>
      <c r="T16" s="8"/>
    </row>
    <row r="17" spans="1:20" ht="24" customHeight="1">
      <c r="A17" s="60"/>
      <c r="B17" s="61"/>
      <c r="C17" s="34"/>
      <c r="D17" s="7" t="s">
        <v>35</v>
      </c>
      <c r="E17" s="7">
        <v>744</v>
      </c>
      <c r="F17" s="7">
        <v>305</v>
      </c>
      <c r="G17" s="7">
        <v>223</v>
      </c>
      <c r="H17" s="7">
        <v>183</v>
      </c>
      <c r="I17" s="7">
        <v>122</v>
      </c>
      <c r="J17" s="7">
        <v>629</v>
      </c>
      <c r="K17" s="7"/>
      <c r="L17" s="7"/>
      <c r="M17" s="7"/>
      <c r="N17" s="7"/>
      <c r="O17" s="7"/>
      <c r="P17" s="7"/>
      <c r="Q17" s="7"/>
      <c r="R17" s="7"/>
      <c r="S17" s="7"/>
      <c r="T17" s="8"/>
    </row>
    <row r="18" spans="1:20" ht="24" customHeight="1">
      <c r="A18" s="60" t="s">
        <v>124</v>
      </c>
      <c r="B18" s="34"/>
      <c r="C18" s="34" t="s">
        <v>125</v>
      </c>
      <c r="D18" s="34"/>
      <c r="E18" s="7">
        <v>156</v>
      </c>
      <c r="F18" s="7">
        <v>162</v>
      </c>
      <c r="G18" s="7">
        <v>136</v>
      </c>
      <c r="H18" s="7">
        <v>100</v>
      </c>
      <c r="I18" s="7">
        <v>108</v>
      </c>
      <c r="J18" s="7">
        <v>82</v>
      </c>
      <c r="K18" s="7"/>
      <c r="L18" s="7"/>
      <c r="M18" s="7"/>
      <c r="N18" s="7"/>
      <c r="O18" s="7"/>
      <c r="P18" s="7"/>
      <c r="Q18" s="7"/>
      <c r="R18" s="7"/>
      <c r="S18" s="7"/>
      <c r="T18" s="8"/>
    </row>
    <row r="19" spans="1:20" ht="24" customHeight="1">
      <c r="A19" s="36"/>
      <c r="B19" s="34"/>
      <c r="C19" s="34" t="s">
        <v>126</v>
      </c>
      <c r="D19" s="34"/>
      <c r="E19" s="7">
        <v>140</v>
      </c>
      <c r="F19" s="7">
        <v>128</v>
      </c>
      <c r="G19" s="7">
        <v>158</v>
      </c>
      <c r="H19" s="7">
        <v>126</v>
      </c>
      <c r="I19" s="7">
        <v>118</v>
      </c>
      <c r="J19" s="7">
        <v>120</v>
      </c>
      <c r="K19" s="7"/>
      <c r="L19" s="7"/>
      <c r="M19" s="7"/>
      <c r="N19" s="7"/>
      <c r="O19" s="7"/>
      <c r="P19" s="7"/>
      <c r="Q19" s="7"/>
      <c r="R19" s="7"/>
      <c r="S19" s="7"/>
      <c r="T19" s="8"/>
    </row>
    <row r="20" spans="1:20" ht="18" customHeight="1">
      <c r="A20" s="36" t="s">
        <v>127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5"/>
    </row>
    <row r="21" spans="1:20" ht="18" customHeight="1" thickBot="1">
      <c r="A21" s="27" t="s">
        <v>128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44"/>
    </row>
    <row r="22" spans="1:20" ht="18" customHeight="1">
      <c r="A22" s="57" t="s">
        <v>129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</row>
  </sheetData>
  <mergeCells count="44">
    <mergeCell ref="F21:T21"/>
    <mergeCell ref="A1:T1"/>
    <mergeCell ref="A3:T3"/>
    <mergeCell ref="L4:M4"/>
    <mergeCell ref="L5:M5"/>
    <mergeCell ref="A5:C5"/>
    <mergeCell ref="N4:T4"/>
    <mergeCell ref="N5:T5"/>
    <mergeCell ref="D4:K4"/>
    <mergeCell ref="A21:E21"/>
    <mergeCell ref="D5:K5"/>
    <mergeCell ref="A2:T2"/>
    <mergeCell ref="A4:C4"/>
    <mergeCell ref="N6:T6"/>
    <mergeCell ref="A6:C6"/>
    <mergeCell ref="A12:D12"/>
    <mergeCell ref="F20:T20"/>
    <mergeCell ref="A18:B19"/>
    <mergeCell ref="A13:D13"/>
    <mergeCell ref="C14:C15"/>
    <mergeCell ref="C16:C17"/>
    <mergeCell ref="A14:B17"/>
    <mergeCell ref="C18:D18"/>
    <mergeCell ref="C19:D19"/>
    <mergeCell ref="F10:G10"/>
    <mergeCell ref="D10:E10"/>
    <mergeCell ref="A22:T22"/>
    <mergeCell ref="L6:M6"/>
    <mergeCell ref="D6:K6"/>
    <mergeCell ref="N7:T7"/>
    <mergeCell ref="N8:T8"/>
    <mergeCell ref="A10:C10"/>
    <mergeCell ref="A11:D11"/>
    <mergeCell ref="A20:E20"/>
    <mergeCell ref="A7:C7"/>
    <mergeCell ref="A8:C8"/>
    <mergeCell ref="L7:M7"/>
    <mergeCell ref="R10:S10"/>
    <mergeCell ref="O10:P10"/>
    <mergeCell ref="L10:M10"/>
    <mergeCell ref="I10:J10"/>
    <mergeCell ref="L8:M8"/>
    <mergeCell ref="D7:K7"/>
    <mergeCell ref="D8:K8"/>
  </mergeCells>
  <printOptions horizontalCentered="1" verticalCentered="1"/>
  <pageMargins left="0.7874015748031497" right="0.5905511811023623" top="0.7874015748031497" bottom="0.5905511811023623" header="0.4724409448818898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22"/>
  <sheetViews>
    <sheetView workbookViewId="0" topLeftCell="A1">
      <selection activeCell="L18" sqref="L18"/>
    </sheetView>
  </sheetViews>
  <sheetFormatPr defaultColWidth="9.00390625" defaultRowHeight="18" customHeight="1"/>
  <cols>
    <col min="1" max="1" width="6.50390625" style="3" customWidth="1"/>
    <col min="2" max="3" width="3.25390625" style="3" customWidth="1"/>
    <col min="4" max="20" width="6.50390625" style="3" customWidth="1"/>
    <col min="21" max="16384" width="9.00390625" style="3" customWidth="1"/>
  </cols>
  <sheetData>
    <row r="1" spans="1:20" ht="27">
      <c r="A1" s="65" t="s">
        <v>43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</row>
    <row r="2" spans="1:20" ht="22.5">
      <c r="A2" s="39" t="s">
        <v>36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</row>
    <row r="3" spans="1:20" s="1" customFormat="1" ht="12.75" thickBot="1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</row>
    <row r="4" spans="1:20" ht="30" customHeight="1">
      <c r="A4" s="62" t="s">
        <v>135</v>
      </c>
      <c r="B4" s="63"/>
      <c r="C4" s="64"/>
      <c r="D4" s="41" t="s">
        <v>150</v>
      </c>
      <c r="E4" s="41"/>
      <c r="F4" s="41"/>
      <c r="G4" s="41"/>
      <c r="H4" s="41"/>
      <c r="I4" s="41"/>
      <c r="J4" s="41"/>
      <c r="K4" s="41"/>
      <c r="L4" s="64" t="s">
        <v>24</v>
      </c>
      <c r="M4" s="64"/>
      <c r="N4" s="31" t="s">
        <v>136</v>
      </c>
      <c r="O4" s="32"/>
      <c r="P4" s="32"/>
      <c r="Q4" s="32"/>
      <c r="R4" s="32"/>
      <c r="S4" s="32"/>
      <c r="T4" s="33"/>
    </row>
    <row r="5" spans="1:20" ht="21" customHeight="1">
      <c r="A5" s="55" t="s">
        <v>137</v>
      </c>
      <c r="B5" s="19"/>
      <c r="C5" s="20"/>
      <c r="D5" s="34" t="s">
        <v>65</v>
      </c>
      <c r="E5" s="34"/>
      <c r="F5" s="34"/>
      <c r="G5" s="34"/>
      <c r="H5" s="34"/>
      <c r="I5" s="34"/>
      <c r="J5" s="34"/>
      <c r="K5" s="34"/>
      <c r="L5" s="20" t="s">
        <v>15</v>
      </c>
      <c r="M5" s="20"/>
      <c r="N5" s="34"/>
      <c r="O5" s="34"/>
      <c r="P5" s="34"/>
      <c r="Q5" s="34"/>
      <c r="R5" s="34"/>
      <c r="S5" s="34"/>
      <c r="T5" s="35"/>
    </row>
    <row r="6" spans="1:20" ht="18" customHeight="1">
      <c r="A6" s="55" t="s">
        <v>28</v>
      </c>
      <c r="B6" s="19"/>
      <c r="C6" s="20"/>
      <c r="D6" s="66">
        <f>'记录'!D6</f>
        <v>0</v>
      </c>
      <c r="E6" s="66"/>
      <c r="F6" s="66"/>
      <c r="G6" s="66"/>
      <c r="H6" s="66"/>
      <c r="I6" s="66"/>
      <c r="J6" s="66"/>
      <c r="K6" s="66"/>
      <c r="L6" s="20" t="s">
        <v>29</v>
      </c>
      <c r="M6" s="20"/>
      <c r="N6" s="66" t="s">
        <v>138</v>
      </c>
      <c r="O6" s="66"/>
      <c r="P6" s="66"/>
      <c r="Q6" s="66"/>
      <c r="R6" s="66"/>
      <c r="S6" s="66"/>
      <c r="T6" s="67"/>
    </row>
    <row r="7" spans="1:20" ht="18" customHeight="1">
      <c r="A7" s="55" t="s">
        <v>11</v>
      </c>
      <c r="B7" s="19"/>
      <c r="C7" s="20"/>
      <c r="D7" s="66" t="b">
        <f>D6='记录 (2)'!D7:K7</f>
        <v>0</v>
      </c>
      <c r="E7" s="66"/>
      <c r="F7" s="66"/>
      <c r="G7" s="66"/>
      <c r="H7" s="66"/>
      <c r="I7" s="66"/>
      <c r="J7" s="66"/>
      <c r="K7" s="66"/>
      <c r="L7" s="20" t="s">
        <v>17</v>
      </c>
      <c r="M7" s="20"/>
      <c r="N7" s="34" t="str">
        <f>'报告'!G10</f>
        <v>JTG E60-2008  JTG F80/1-2004</v>
      </c>
      <c r="O7" s="34"/>
      <c r="P7" s="34"/>
      <c r="Q7" s="34"/>
      <c r="R7" s="34"/>
      <c r="S7" s="34"/>
      <c r="T7" s="35"/>
    </row>
    <row r="8" spans="1:20" ht="18" customHeight="1" thickBot="1">
      <c r="A8" s="21" t="s">
        <v>30</v>
      </c>
      <c r="B8" s="22"/>
      <c r="C8" s="23"/>
      <c r="D8" s="74">
        <f>'记录'!D8</f>
        <v>0</v>
      </c>
      <c r="E8" s="74"/>
      <c r="F8" s="74"/>
      <c r="G8" s="74"/>
      <c r="H8" s="74"/>
      <c r="I8" s="74"/>
      <c r="J8" s="74"/>
      <c r="K8" s="74"/>
      <c r="L8" s="23" t="s">
        <v>25</v>
      </c>
      <c r="M8" s="23"/>
      <c r="N8" s="72">
        <f>'记录'!N8</f>
        <v>0</v>
      </c>
      <c r="O8" s="72"/>
      <c r="P8" s="72"/>
      <c r="Q8" s="72"/>
      <c r="R8" s="72"/>
      <c r="S8" s="72"/>
      <c r="T8" s="73"/>
    </row>
    <row r="9" spans="1:20" s="1" customFormat="1" ht="12.75" thickBo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0" ht="26.25" customHeight="1">
      <c r="A10" s="40" t="s">
        <v>32</v>
      </c>
      <c r="B10" s="41"/>
      <c r="C10" s="41"/>
      <c r="D10" s="70" t="str">
        <f>'记录'!D10</f>
        <v>BZZ-100型东风车</v>
      </c>
      <c r="E10" s="71"/>
      <c r="F10" s="18" t="s">
        <v>53</v>
      </c>
      <c r="G10" s="56"/>
      <c r="H10" s="14">
        <f>'记录'!H10</f>
        <v>100</v>
      </c>
      <c r="I10" s="18" t="s">
        <v>54</v>
      </c>
      <c r="J10" s="56"/>
      <c r="K10" s="15">
        <f>'记录'!K10</f>
        <v>0.7</v>
      </c>
      <c r="L10" s="41" t="s">
        <v>55</v>
      </c>
      <c r="M10" s="41"/>
      <c r="N10" s="15">
        <f>'记录'!N10</f>
        <v>21.7</v>
      </c>
      <c r="O10" s="41" t="s">
        <v>56</v>
      </c>
      <c r="P10" s="41"/>
      <c r="Q10" s="15">
        <f>'记录'!Q10</f>
        <v>18</v>
      </c>
      <c r="R10" s="41" t="s">
        <v>57</v>
      </c>
      <c r="S10" s="41"/>
      <c r="T10" s="16">
        <f>'记录'!T10</f>
        <v>17</v>
      </c>
    </row>
    <row r="11" spans="1:20" ht="26.25" customHeight="1">
      <c r="A11" s="36" t="s">
        <v>12</v>
      </c>
      <c r="B11" s="34"/>
      <c r="C11" s="34"/>
      <c r="D11" s="34"/>
      <c r="E11" s="12">
        <v>33</v>
      </c>
      <c r="F11" s="12">
        <v>34</v>
      </c>
      <c r="G11" s="12">
        <v>35</v>
      </c>
      <c r="H11" s="12">
        <v>36</v>
      </c>
      <c r="I11" s="12">
        <v>37</v>
      </c>
      <c r="J11" s="12">
        <v>38</v>
      </c>
      <c r="K11" s="7"/>
      <c r="L11" s="7"/>
      <c r="M11" s="7"/>
      <c r="N11" s="7"/>
      <c r="O11" s="7"/>
      <c r="P11" s="7"/>
      <c r="Q11" s="7"/>
      <c r="R11" s="7"/>
      <c r="S11" s="7"/>
      <c r="T11" s="8"/>
    </row>
    <row r="12" spans="1:20" ht="26.25" customHeight="1">
      <c r="A12" s="36" t="s">
        <v>139</v>
      </c>
      <c r="B12" s="34"/>
      <c r="C12" s="34"/>
      <c r="D12" s="34"/>
      <c r="E12" s="13">
        <v>110</v>
      </c>
      <c r="F12" s="13">
        <v>90</v>
      </c>
      <c r="G12" s="13">
        <v>70</v>
      </c>
      <c r="H12" s="13">
        <v>50</v>
      </c>
      <c r="I12" s="13">
        <v>30</v>
      </c>
      <c r="J12" s="13">
        <v>10</v>
      </c>
      <c r="K12" s="10"/>
      <c r="L12" s="10"/>
      <c r="M12" s="10"/>
      <c r="N12" s="10"/>
      <c r="O12" s="10"/>
      <c r="P12" s="10"/>
      <c r="Q12" s="10"/>
      <c r="R12" s="10"/>
      <c r="S12" s="10"/>
      <c r="T12" s="11"/>
    </row>
    <row r="13" spans="1:20" ht="26.25" customHeight="1">
      <c r="A13" s="36" t="s">
        <v>33</v>
      </c>
      <c r="B13" s="34"/>
      <c r="C13" s="34"/>
      <c r="D13" s="34"/>
      <c r="E13" s="12" t="s">
        <v>133</v>
      </c>
      <c r="F13" s="12" t="s">
        <v>133</v>
      </c>
      <c r="G13" s="12" t="s">
        <v>133</v>
      </c>
      <c r="H13" s="12" t="s">
        <v>148</v>
      </c>
      <c r="I13" s="12" t="s">
        <v>133</v>
      </c>
      <c r="J13" s="12" t="s">
        <v>133</v>
      </c>
      <c r="K13" s="7"/>
      <c r="L13" s="7"/>
      <c r="M13" s="7"/>
      <c r="N13" s="7"/>
      <c r="O13" s="7"/>
      <c r="P13" s="7"/>
      <c r="Q13" s="7"/>
      <c r="R13" s="7"/>
      <c r="S13" s="7"/>
      <c r="T13" s="8"/>
    </row>
    <row r="14" spans="1:20" ht="24" customHeight="1">
      <c r="A14" s="60" t="s">
        <v>140</v>
      </c>
      <c r="B14" s="61"/>
      <c r="C14" s="61" t="s">
        <v>141</v>
      </c>
      <c r="D14" s="7" t="s">
        <v>34</v>
      </c>
      <c r="E14" s="12">
        <v>162</v>
      </c>
      <c r="F14" s="12">
        <v>751</v>
      </c>
      <c r="G14" s="12">
        <v>807</v>
      </c>
      <c r="H14" s="12">
        <v>576</v>
      </c>
      <c r="I14" s="12">
        <v>129</v>
      </c>
      <c r="J14" s="12">
        <v>418</v>
      </c>
      <c r="K14" s="7"/>
      <c r="L14" s="7"/>
      <c r="M14" s="7"/>
      <c r="N14" s="7"/>
      <c r="O14" s="7"/>
      <c r="P14" s="7"/>
      <c r="Q14" s="7"/>
      <c r="R14" s="7"/>
      <c r="S14" s="7"/>
      <c r="T14" s="8"/>
    </row>
    <row r="15" spans="1:20" ht="24" customHeight="1">
      <c r="A15" s="60"/>
      <c r="B15" s="61"/>
      <c r="C15" s="34"/>
      <c r="D15" s="7" t="s">
        <v>35</v>
      </c>
      <c r="E15" s="12">
        <v>84</v>
      </c>
      <c r="F15" s="12">
        <v>670</v>
      </c>
      <c r="G15" s="12">
        <v>739</v>
      </c>
      <c r="H15" s="12">
        <v>526</v>
      </c>
      <c r="I15" s="12">
        <v>75</v>
      </c>
      <c r="J15" s="12">
        <v>377</v>
      </c>
      <c r="K15" s="7"/>
      <c r="L15" s="7"/>
      <c r="M15" s="7"/>
      <c r="N15" s="7"/>
      <c r="O15" s="7"/>
      <c r="P15" s="7"/>
      <c r="Q15" s="7"/>
      <c r="R15" s="7"/>
      <c r="S15" s="7"/>
      <c r="T15" s="8"/>
    </row>
    <row r="16" spans="1:20" ht="24" customHeight="1">
      <c r="A16" s="60"/>
      <c r="B16" s="61"/>
      <c r="C16" s="61" t="s">
        <v>40</v>
      </c>
      <c r="D16" s="7" t="s">
        <v>34</v>
      </c>
      <c r="E16" s="12">
        <v>814</v>
      </c>
      <c r="F16" s="12">
        <v>369</v>
      </c>
      <c r="G16" s="12">
        <v>302</v>
      </c>
      <c r="H16" s="12">
        <v>246</v>
      </c>
      <c r="I16" s="12">
        <v>181</v>
      </c>
      <c r="J16" s="12">
        <v>689</v>
      </c>
      <c r="K16" s="7"/>
      <c r="L16" s="7"/>
      <c r="M16" s="7"/>
      <c r="N16" s="7"/>
      <c r="O16" s="7"/>
      <c r="P16" s="7"/>
      <c r="Q16" s="7"/>
      <c r="R16" s="7"/>
      <c r="S16" s="7"/>
      <c r="T16" s="8"/>
    </row>
    <row r="17" spans="1:20" ht="24" customHeight="1">
      <c r="A17" s="60"/>
      <c r="B17" s="61"/>
      <c r="C17" s="34"/>
      <c r="D17" s="7" t="s">
        <v>35</v>
      </c>
      <c r="E17" s="12">
        <v>744</v>
      </c>
      <c r="F17" s="12">
        <v>305</v>
      </c>
      <c r="G17" s="12">
        <v>223</v>
      </c>
      <c r="H17" s="12">
        <v>183</v>
      </c>
      <c r="I17" s="12">
        <v>122</v>
      </c>
      <c r="J17" s="12">
        <v>629</v>
      </c>
      <c r="K17" s="7"/>
      <c r="L17" s="7"/>
      <c r="M17" s="7"/>
      <c r="N17" s="7"/>
      <c r="O17" s="7"/>
      <c r="P17" s="7"/>
      <c r="Q17" s="7"/>
      <c r="R17" s="7"/>
      <c r="S17" s="7"/>
      <c r="T17" s="8"/>
    </row>
    <row r="18" spans="1:20" ht="24" customHeight="1">
      <c r="A18" s="60" t="s">
        <v>142</v>
      </c>
      <c r="B18" s="34"/>
      <c r="C18" s="34" t="s">
        <v>143</v>
      </c>
      <c r="D18" s="34"/>
      <c r="E18" s="12">
        <v>156</v>
      </c>
      <c r="F18" s="12">
        <v>162</v>
      </c>
      <c r="G18" s="12">
        <v>136</v>
      </c>
      <c r="H18" s="12">
        <v>100</v>
      </c>
      <c r="I18" s="12">
        <v>108</v>
      </c>
      <c r="J18" s="12">
        <v>82</v>
      </c>
      <c r="K18" s="7"/>
      <c r="L18" s="7"/>
      <c r="M18" s="7"/>
      <c r="N18" s="7"/>
      <c r="O18" s="7"/>
      <c r="P18" s="7"/>
      <c r="Q18" s="7"/>
      <c r="R18" s="7"/>
      <c r="S18" s="7"/>
      <c r="T18" s="8"/>
    </row>
    <row r="19" spans="1:20" ht="24" customHeight="1">
      <c r="A19" s="36"/>
      <c r="B19" s="34"/>
      <c r="C19" s="34" t="s">
        <v>144</v>
      </c>
      <c r="D19" s="34"/>
      <c r="E19" s="12">
        <v>140</v>
      </c>
      <c r="F19" s="12">
        <v>128</v>
      </c>
      <c r="G19" s="12">
        <v>158</v>
      </c>
      <c r="H19" s="12">
        <v>126</v>
      </c>
      <c r="I19" s="12">
        <v>118</v>
      </c>
      <c r="J19" s="12">
        <v>120</v>
      </c>
      <c r="K19" s="7"/>
      <c r="L19" s="7"/>
      <c r="M19" s="7"/>
      <c r="N19" s="7"/>
      <c r="O19" s="7"/>
      <c r="P19" s="7"/>
      <c r="Q19" s="7"/>
      <c r="R19" s="7"/>
      <c r="S19" s="7"/>
      <c r="T19" s="8"/>
    </row>
    <row r="20" spans="1:20" ht="18" customHeight="1">
      <c r="A20" s="36" t="s">
        <v>145</v>
      </c>
      <c r="B20" s="34"/>
      <c r="C20" s="34"/>
      <c r="D20" s="34"/>
      <c r="E20" s="34"/>
      <c r="F20" s="68" t="s">
        <v>149</v>
      </c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69"/>
    </row>
    <row r="21" spans="1:20" ht="18" customHeight="1" thickBot="1">
      <c r="A21" s="27" t="s">
        <v>146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44"/>
    </row>
    <row r="22" spans="1:20" ht="18" customHeight="1">
      <c r="A22" s="57" t="s">
        <v>147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</row>
  </sheetData>
  <mergeCells count="44">
    <mergeCell ref="A7:C7"/>
    <mergeCell ref="A8:C8"/>
    <mergeCell ref="L7:M7"/>
    <mergeCell ref="R10:S10"/>
    <mergeCell ref="O10:P10"/>
    <mergeCell ref="L10:M10"/>
    <mergeCell ref="I10:J10"/>
    <mergeCell ref="L8:M8"/>
    <mergeCell ref="D7:K7"/>
    <mergeCell ref="D8:K8"/>
    <mergeCell ref="F10:G10"/>
    <mergeCell ref="D10:E10"/>
    <mergeCell ref="A22:T22"/>
    <mergeCell ref="L6:M6"/>
    <mergeCell ref="D6:K6"/>
    <mergeCell ref="N7:T7"/>
    <mergeCell ref="N8:T8"/>
    <mergeCell ref="A10:C10"/>
    <mergeCell ref="A11:D11"/>
    <mergeCell ref="A20:E20"/>
    <mergeCell ref="A12:D12"/>
    <mergeCell ref="F20:T20"/>
    <mergeCell ref="A18:B19"/>
    <mergeCell ref="A13:D13"/>
    <mergeCell ref="C14:C15"/>
    <mergeCell ref="C16:C17"/>
    <mergeCell ref="A14:B17"/>
    <mergeCell ref="C18:D18"/>
    <mergeCell ref="C19:D19"/>
    <mergeCell ref="D5:K5"/>
    <mergeCell ref="A2:T2"/>
    <mergeCell ref="A4:C4"/>
    <mergeCell ref="N6:T6"/>
    <mergeCell ref="A6:C6"/>
    <mergeCell ref="F21:T21"/>
    <mergeCell ref="A1:T1"/>
    <mergeCell ref="A3:T3"/>
    <mergeCell ref="L4:M4"/>
    <mergeCell ref="L5:M5"/>
    <mergeCell ref="A5:C5"/>
    <mergeCell ref="N4:T4"/>
    <mergeCell ref="N5:T5"/>
    <mergeCell ref="D4:K4"/>
    <mergeCell ref="A21:E21"/>
  </mergeCells>
  <printOptions horizontalCentered="1" verticalCentered="1"/>
  <pageMargins left="0.7874015748031497" right="0.5905511811023623" top="0.71" bottom="0.5905511811023623" header="0.4724409448818898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攀西高速公路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中心试验室</dc:creator>
  <cp:keywords/>
  <dc:description/>
  <cp:lastModifiedBy>微软用户</cp:lastModifiedBy>
  <cp:lastPrinted>2011-06-28T10:22:22Z</cp:lastPrinted>
  <dcterms:created xsi:type="dcterms:W3CDTF">2003-07-21T01:47:42Z</dcterms:created>
  <dcterms:modified xsi:type="dcterms:W3CDTF">2011-10-06T07:34:12Z</dcterms:modified>
  <cp:category/>
  <cp:version/>
  <cp:contentType/>
  <cp:contentStatus/>
</cp:coreProperties>
</file>